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ANCSA\Dropbox\FH\"/>
    </mc:Choice>
  </mc:AlternateContent>
  <xr:revisionPtr revIDLastSave="0" documentId="13_ncr:1_{4D9371DD-D5B2-473D-AB6B-6B532E79A23A}" xr6:coauthVersionLast="47" xr6:coauthVersionMax="47" xr10:uidLastSave="{00000000-0000-0000-0000-000000000000}"/>
  <bookViews>
    <workbookView xWindow="-120" yWindow="-120" windowWidth="20730" windowHeight="11160" tabRatio="570" activeTab="3" xr2:uid="{00000000-000D-0000-FFFF-FFFF00000000}"/>
  </bookViews>
  <sheets>
    <sheet name="Category I." sheetId="18" r:id="rId1"/>
    <sheet name="Category II. " sheetId="17" r:id="rId2"/>
    <sheet name="Category III." sheetId="16" r:id="rId3"/>
    <sheet name="Category IV." sheetId="10" r:id="rId4"/>
    <sheet name="House Cat" sheetId="19" r:id="rId5"/>
  </sheets>
  <definedNames>
    <definedName name="_xlnm.Print_Titles" localSheetId="0">'Category I.'!$1:$1</definedName>
    <definedName name="_xlnm.Print_Titles" localSheetId="1">'Category II. '!$1:$1</definedName>
    <definedName name="_xlnm.Print_Titles" localSheetId="2">'Category III.'!$1:$1</definedName>
    <definedName name="_xlnm.Print_Titles" localSheetId="3">'Category IV.'!$1:$1</definedName>
    <definedName name="_xlnm.Print_Titles" localSheetId="4">'House Cat'!$1:$1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1" i="18" l="1"/>
  <c r="Q12" i="18"/>
  <c r="Q13" i="18"/>
  <c r="Q14" i="18"/>
  <c r="Q15" i="18"/>
  <c r="Q16" i="18"/>
  <c r="Q17" i="18"/>
  <c r="Q18" i="18"/>
  <c r="Q19" i="18"/>
  <c r="Q20" i="18"/>
  <c r="Q21" i="18"/>
  <c r="Q22" i="18"/>
  <c r="Q23" i="18"/>
  <c r="Q24" i="18"/>
  <c r="Q25" i="18"/>
  <c r="Q26" i="18"/>
  <c r="P18" i="19"/>
  <c r="Q12" i="19"/>
  <c r="Q13" i="19"/>
  <c r="P11" i="19"/>
  <c r="P12" i="10"/>
  <c r="P10" i="10"/>
  <c r="Q31" i="10"/>
  <c r="Q32" i="10"/>
  <c r="P29" i="10"/>
  <c r="P46" i="10"/>
  <c r="Q54" i="10"/>
  <c r="Q55" i="10"/>
  <c r="P33" i="16"/>
  <c r="Q33" i="16" s="1"/>
  <c r="Q30" i="16"/>
  <c r="Q31" i="16"/>
  <c r="Q32" i="16"/>
  <c r="Q34" i="16"/>
  <c r="Q35" i="16"/>
  <c r="Q36" i="16"/>
  <c r="Q37" i="16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P37" i="17"/>
  <c r="P26" i="17"/>
  <c r="Q39" i="18" l="1"/>
  <c r="Q40" i="18"/>
  <c r="Q41" i="18"/>
  <c r="Q42" i="18"/>
  <c r="Q43" i="18"/>
  <c r="Q44" i="18"/>
  <c r="Q45" i="18"/>
  <c r="Q46" i="18"/>
  <c r="Q47" i="18"/>
  <c r="Q48" i="18"/>
  <c r="Q49" i="18"/>
  <c r="Q50" i="18"/>
  <c r="Q51" i="18"/>
  <c r="P17" i="18"/>
  <c r="P33" i="18"/>
  <c r="P50" i="18"/>
  <c r="P48" i="18"/>
  <c r="P32" i="18"/>
  <c r="P11" i="18"/>
  <c r="N11" i="19"/>
  <c r="O6" i="19"/>
  <c r="M6" i="19"/>
  <c r="N46" i="10"/>
  <c r="N29" i="10"/>
  <c r="N12" i="10"/>
  <c r="N10" i="10"/>
  <c r="O6" i="10"/>
  <c r="M6" i="10"/>
  <c r="N33" i="16"/>
  <c r="N37" i="17"/>
  <c r="N26" i="17"/>
  <c r="O6" i="17"/>
  <c r="M6" i="17"/>
  <c r="N46" i="18"/>
  <c r="N45" i="18"/>
  <c r="N33" i="18"/>
  <c r="N32" i="18"/>
  <c r="N22" i="18"/>
  <c r="N11" i="18"/>
  <c r="P23" i="16" l="1"/>
  <c r="O6" i="16"/>
  <c r="Q17" i="16"/>
  <c r="N23" i="16"/>
  <c r="L23" i="16"/>
  <c r="M6" i="16"/>
  <c r="J17" i="19"/>
  <c r="Q17" i="19" s="1"/>
  <c r="L18" i="19"/>
  <c r="Q18" i="19" s="1"/>
  <c r="L11" i="19"/>
  <c r="J11" i="19"/>
  <c r="Q11" i="19" s="1"/>
  <c r="K6" i="19"/>
  <c r="L51" i="10"/>
  <c r="L50" i="10"/>
  <c r="L30" i="10"/>
  <c r="L29" i="10"/>
  <c r="L12" i="10"/>
  <c r="L10" i="10"/>
  <c r="K6" i="10"/>
  <c r="K6" i="16"/>
  <c r="L58" i="17"/>
  <c r="L57" i="17"/>
  <c r="L36" i="17"/>
  <c r="L20" i="17"/>
  <c r="L18" i="17"/>
  <c r="K6" i="17"/>
  <c r="L42" i="18"/>
  <c r="L30" i="18"/>
  <c r="L19" i="18"/>
  <c r="I6" i="19"/>
  <c r="J48" i="10"/>
  <c r="J47" i="10"/>
  <c r="J30" i="10"/>
  <c r="Q30" i="10" s="1"/>
  <c r="J29" i="10"/>
  <c r="J16" i="10"/>
  <c r="J12" i="10"/>
  <c r="I6" i="10"/>
  <c r="J32" i="16"/>
  <c r="J23" i="16"/>
  <c r="J16" i="16"/>
  <c r="Q16" i="16" s="1"/>
  <c r="I6" i="16"/>
  <c r="J56" i="17"/>
  <c r="J55" i="17"/>
  <c r="J36" i="17"/>
  <c r="J20" i="17"/>
  <c r="J19" i="17"/>
  <c r="J42" i="18"/>
  <c r="J17" i="18"/>
  <c r="J30" i="18"/>
  <c r="I6" i="17" l="1"/>
  <c r="H40" i="10"/>
  <c r="H36" i="10"/>
  <c r="H29" i="10"/>
  <c r="Q29" i="10" s="1"/>
  <c r="H28" i="10"/>
  <c r="H14" i="10"/>
  <c r="G6" i="19"/>
  <c r="G6" i="10"/>
  <c r="H30" i="16"/>
  <c r="H11" i="16"/>
  <c r="G6" i="16"/>
  <c r="H49" i="17"/>
  <c r="H48" i="17"/>
  <c r="H17" i="17"/>
  <c r="G6" i="17"/>
  <c r="H39" i="18"/>
  <c r="H38" i="18"/>
  <c r="H31" i="18"/>
  <c r="H30" i="18"/>
  <c r="H11" i="18"/>
  <c r="H10" i="18"/>
  <c r="F36" i="10"/>
  <c r="F28" i="10"/>
  <c r="E6" i="19"/>
  <c r="E6" i="10"/>
  <c r="F30" i="16"/>
  <c r="F22" i="16"/>
  <c r="F11" i="16"/>
  <c r="E6" i="17"/>
  <c r="E6" i="16"/>
  <c r="F49" i="17"/>
  <c r="F48" i="17"/>
  <c r="F12" i="17"/>
  <c r="F30" i="18"/>
  <c r="F10" i="18"/>
  <c r="F12" i="18"/>
  <c r="Q37" i="10" l="1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36" i="10"/>
  <c r="Q28" i="10"/>
  <c r="Q11" i="16"/>
  <c r="Q12" i="16"/>
  <c r="Q14" i="16"/>
  <c r="Q45" i="17"/>
  <c r="Q46" i="17"/>
  <c r="Q47" i="17"/>
  <c r="Q48" i="17"/>
  <c r="Q49" i="17"/>
  <c r="Q50" i="17"/>
  <c r="Q51" i="17"/>
  <c r="Q52" i="17"/>
  <c r="Q53" i="17"/>
  <c r="Q54" i="17"/>
  <c r="Q55" i="17"/>
  <c r="Q56" i="17"/>
  <c r="Q57" i="17"/>
  <c r="Q58" i="17"/>
  <c r="Q59" i="17"/>
  <c r="Q60" i="17"/>
  <c r="Q61" i="17"/>
  <c r="Q62" i="17"/>
  <c r="Q63" i="17"/>
  <c r="Q35" i="17"/>
  <c r="Q36" i="17"/>
  <c r="Q37" i="17"/>
  <c r="Q38" i="17"/>
  <c r="Q39" i="17"/>
  <c r="Q40" i="17"/>
  <c r="Q44" i="17"/>
  <c r="Q34" i="17"/>
  <c r="Q32" i="18"/>
  <c r="Q33" i="18"/>
  <c r="Q34" i="18"/>
  <c r="Q10" i="18"/>
  <c r="Q13" i="16"/>
  <c r="Q15" i="16"/>
  <c r="Q31" i="18"/>
  <c r="Q10" i="19" l="1"/>
  <c r="Q24" i="10" l="1"/>
  <c r="Q15" i="10"/>
  <c r="Q12" i="10"/>
  <c r="Q22" i="10"/>
  <c r="Q20" i="10"/>
  <c r="Q11" i="10"/>
  <c r="Q13" i="10"/>
  <c r="Q17" i="10"/>
  <c r="Q18" i="10"/>
  <c r="Q19" i="10"/>
  <c r="Q21" i="10"/>
  <c r="Q23" i="10"/>
  <c r="Q16" i="10" l="1"/>
  <c r="Q14" i="10"/>
  <c r="Q10" i="17"/>
  <c r="Q38" i="18"/>
  <c r="Q30" i="18"/>
  <c r="Q29" i="16"/>
  <c r="Q25" i="16"/>
  <c r="Q24" i="16"/>
  <c r="Q23" i="16"/>
  <c r="Q22" i="16"/>
  <c r="Q10" i="16"/>
  <c r="Q10" i="10"/>
</calcChain>
</file>

<file path=xl/sharedStrings.xml><?xml version="1.0" encoding="utf-8"?>
<sst xmlns="http://schemas.openxmlformats.org/spreadsheetml/2006/main" count="954" uniqueCount="405">
  <si>
    <t>FELIS HUNGARICA</t>
  </si>
  <si>
    <t>Exhibition</t>
  </si>
  <si>
    <t>Adults</t>
  </si>
  <si>
    <t>Cat</t>
  </si>
  <si>
    <t>Name</t>
  </si>
  <si>
    <t>Owner</t>
  </si>
  <si>
    <t>EMS</t>
  </si>
  <si>
    <t>Neuters</t>
  </si>
  <si>
    <t>Kitten+Junior</t>
  </si>
  <si>
    <t>Total</t>
  </si>
  <si>
    <t>Claudia Haslinger</t>
  </si>
  <si>
    <t>RUS</t>
  </si>
  <si>
    <t>NW</t>
  </si>
  <si>
    <t>NOM</t>
  </si>
  <si>
    <t>BIS</t>
  </si>
  <si>
    <t>BIC</t>
  </si>
  <si>
    <t>Result</t>
  </si>
  <si>
    <t>Point</t>
  </si>
  <si>
    <t>Katarína Báliková</t>
  </si>
  <si>
    <t>Reg. Nr</t>
  </si>
  <si>
    <t>Lidija Gulic</t>
  </si>
  <si>
    <t>(HU)FH LO 05638</t>
  </si>
  <si>
    <t>MCO n 22</t>
  </si>
  <si>
    <t>MCO n 09 22</t>
  </si>
  <si>
    <t>MCO f 03 22</t>
  </si>
  <si>
    <t>Nicole Haslinger</t>
  </si>
  <si>
    <t>NFO n 22</t>
  </si>
  <si>
    <t>Reg. Nr.</t>
  </si>
  <si>
    <t>BUR b</t>
  </si>
  <si>
    <t>Reg.nr.</t>
  </si>
  <si>
    <t>Németh László</t>
  </si>
  <si>
    <t>Palásti Csilla</t>
  </si>
  <si>
    <t>GIC Felis Admiranda Cuba</t>
  </si>
  <si>
    <t>(HU)FH LO 07711</t>
  </si>
  <si>
    <t>Janka Melisová</t>
  </si>
  <si>
    <t>MCO f 22</t>
  </si>
  <si>
    <t>MCO d 22</t>
  </si>
  <si>
    <t>MCO w 62</t>
  </si>
  <si>
    <t>BUR n</t>
  </si>
  <si>
    <t>SPH n</t>
  </si>
  <si>
    <t>HCS</t>
  </si>
  <si>
    <t>HCL</t>
  </si>
  <si>
    <t>MCO n 23</t>
  </si>
  <si>
    <t>Angyal László</t>
  </si>
  <si>
    <t>EXO d 03</t>
  </si>
  <si>
    <t>NOM, BIS</t>
  </si>
  <si>
    <t>NOM,BIS,BIC</t>
  </si>
  <si>
    <t>NOM,BIS</t>
  </si>
  <si>
    <t>RAG n 03</t>
  </si>
  <si>
    <t>CRX d 03</t>
  </si>
  <si>
    <t>DRX n</t>
  </si>
  <si>
    <t>Burst Éva</t>
  </si>
  <si>
    <t>SIA b</t>
  </si>
  <si>
    <t>Petra Safárová</t>
  </si>
  <si>
    <t xml:space="preserve">SP Carl Cox Naked Legend´s.CZ </t>
  </si>
  <si>
    <t>SPH a 33</t>
  </si>
  <si>
    <t>Imagine Dragon of Black Star*SK JW</t>
  </si>
  <si>
    <t>(HU)FH LO 08788</t>
  </si>
  <si>
    <t>EXO f 03 22</t>
  </si>
  <si>
    <t>(HU)FH LO 07072</t>
  </si>
  <si>
    <t>(HU)FH LO 09390</t>
  </si>
  <si>
    <t>BUR h</t>
  </si>
  <si>
    <t>Midnight Hunter Pöttyös Panna</t>
  </si>
  <si>
    <t>(HU)FH LO 06400</t>
  </si>
  <si>
    <t>EXO g 24</t>
  </si>
  <si>
    <t xml:space="preserve">Lidija Gulic </t>
  </si>
  <si>
    <t>(HU)FH LO 06897</t>
  </si>
  <si>
    <t>National winner - House cats</t>
  </si>
  <si>
    <t>National winner - Category IV.</t>
  </si>
  <si>
    <t>National winner - Category III.</t>
  </si>
  <si>
    <t>National winner - Category II.</t>
  </si>
  <si>
    <t>National winner - Category I.</t>
  </si>
  <si>
    <t>BIS ellenfelek (pont/macska)</t>
  </si>
  <si>
    <t>+1</t>
  </si>
  <si>
    <t>Bp. 2022.04.09</t>
  </si>
  <si>
    <t>Bp. 2022.04.10</t>
  </si>
  <si>
    <t>(HU)FH LO 11960</t>
  </si>
  <si>
    <t>Medve Nóra</t>
  </si>
  <si>
    <t>PER e 33</t>
  </si>
  <si>
    <t>CHASE AZURE EYES *PL</t>
  </si>
  <si>
    <t>RAG a 03</t>
  </si>
  <si>
    <t>(HU)FH LO 13151</t>
  </si>
  <si>
    <t>Zuzana Molnárová</t>
  </si>
  <si>
    <t>Aquamarinedolls Annie Lennox</t>
  </si>
  <si>
    <t>Aquamarinedolls French Vanilla</t>
  </si>
  <si>
    <t>(HU)FH LO 11463</t>
  </si>
  <si>
    <t xml:space="preserve">HR*Felis Admiranda Wintery Platinum </t>
  </si>
  <si>
    <t>Hannibal Lecter of Dragon´s Blood</t>
  </si>
  <si>
    <t>(HU)FH LO 12914</t>
  </si>
  <si>
    <t xml:space="preserve">(HU)FH LO 12972     </t>
  </si>
  <si>
    <t xml:space="preserve">(HU)FH LO 10092   </t>
  </si>
  <si>
    <t>MCO n 09</t>
  </si>
  <si>
    <t xml:space="preserve">Brunnera Hammamet Yasmine </t>
  </si>
  <si>
    <t>(HU)FH LO 13352</t>
  </si>
  <si>
    <t>MCO n 09 23</t>
  </si>
  <si>
    <t>Simona Valentová</t>
  </si>
  <si>
    <t>Felis Admiranda Queen</t>
  </si>
  <si>
    <t>(HU)FH LO 13415</t>
  </si>
  <si>
    <t xml:space="preserve">Felis Admiranda Mayflower </t>
  </si>
  <si>
    <t>(HU)FH LO 09633</t>
  </si>
  <si>
    <t>MCO ds 23</t>
  </si>
  <si>
    <t xml:space="preserve">Felis Admiranda Muscari </t>
  </si>
  <si>
    <t>(HU)FH LO 09629</t>
  </si>
  <si>
    <t xml:space="preserve">HR* Felis Admiranda Monte Cristo </t>
  </si>
  <si>
    <t>MCO ns</t>
  </si>
  <si>
    <t xml:space="preserve">Unbelievable A Star Coon </t>
  </si>
  <si>
    <t>MCO fs 22</t>
  </si>
  <si>
    <t>(HU)FH LO 09640</t>
  </si>
  <si>
    <t>(HU)FH LO 12219</t>
  </si>
  <si>
    <t xml:space="preserve">OKIE DOKIE OLIMPIAN*RU </t>
  </si>
  <si>
    <t>(HU)FH LO 13231</t>
  </si>
  <si>
    <t>MCO fs 03 22</t>
  </si>
  <si>
    <t xml:space="preserve">CH*Thuraya's Flirty Nayeli </t>
  </si>
  <si>
    <t>Cziráki Virág</t>
  </si>
  <si>
    <t>Luciano British Velvet , CZ</t>
  </si>
  <si>
    <t>Mukli Pálma</t>
  </si>
  <si>
    <t>BSH c 03</t>
  </si>
  <si>
    <t>Ariel Air Force Cat, CZ</t>
  </si>
  <si>
    <t>BLH g 03</t>
  </si>
  <si>
    <t>Meowmar's Oh My Gizmo</t>
  </si>
  <si>
    <t>(HU)FH LO 03843</t>
  </si>
  <si>
    <t>Markéta Bilková</t>
  </si>
  <si>
    <t>(HU)FH LO 11944</t>
  </si>
  <si>
    <t>Christina Busch</t>
  </si>
  <si>
    <t xml:space="preserve">Moye Belle de Petite Pelote </t>
  </si>
  <si>
    <t>CRX h</t>
  </si>
  <si>
    <t xml:space="preserve">HU*PannonRex UmpaLumpa </t>
  </si>
  <si>
    <t>(HU)FH LO 12940</t>
  </si>
  <si>
    <t>CRX a 33</t>
  </si>
  <si>
    <t xml:space="preserve">A  FLASHPAW´S  YOU  DRIVE  ME  CRAZY, JW      </t>
  </si>
  <si>
    <t>(HU)FH LO 11459</t>
  </si>
  <si>
    <t xml:space="preserve">Hero-in Naked Legend's*CZ JW </t>
  </si>
  <si>
    <t>Petra Safarova</t>
  </si>
  <si>
    <t>SPH a 32</t>
  </si>
  <si>
    <t>HU*Shagio-chen Espresso</t>
  </si>
  <si>
    <t>Okonor Kitrákotty</t>
  </si>
  <si>
    <t>(HU)FH LO 11723</t>
  </si>
  <si>
    <t>SIA c</t>
  </si>
  <si>
    <t xml:space="preserve">Okonor Brutália </t>
  </si>
  <si>
    <t>(HU)FH LO 12437</t>
  </si>
  <si>
    <t>SIA q</t>
  </si>
  <si>
    <t>(HU)FH LO 10765</t>
  </si>
  <si>
    <t>(HU)FH LO 11541</t>
  </si>
  <si>
    <t>Alena Mehlyová</t>
  </si>
  <si>
    <t>(HU)FH LO 12410</t>
  </si>
  <si>
    <t>(HU)FH LO 06898</t>
  </si>
  <si>
    <t>dr. Nagy Cecília</t>
  </si>
  <si>
    <t>HU*Midnight Hunter Bazsalikom</t>
  </si>
  <si>
    <t>(HU)FH LO 13123</t>
  </si>
  <si>
    <t>EXO es 02 62</t>
  </si>
  <si>
    <t>PL*Royal Secret Kiara II</t>
  </si>
  <si>
    <t>(HU)FH LO 13153</t>
  </si>
  <si>
    <t>RAG n 03 21</t>
  </si>
  <si>
    <t>HU*Pearl of Mecsek L Logan</t>
  </si>
  <si>
    <t>Báthori Zsoltné</t>
  </si>
  <si>
    <t>HR* Felis Admiranda Porin</t>
  </si>
  <si>
    <t xml:space="preserve">Queen Latifah A Star Coon </t>
  </si>
  <si>
    <t>Jutta &amp; Franz Fürst</t>
  </si>
  <si>
    <t>Beleza von Feuerblume *HU</t>
  </si>
  <si>
    <t>BSH j 03</t>
  </si>
  <si>
    <t>Simon Le Bon-Bon of Black Star*SK</t>
  </si>
  <si>
    <t>(HU)FH LO 11200</t>
  </si>
  <si>
    <t xml:space="preserve">Wondering Watson of Black Star*SK </t>
  </si>
  <si>
    <t>(HU)FH LO 12524</t>
  </si>
  <si>
    <t>DRX n 24</t>
  </si>
  <si>
    <t xml:space="preserve">Glimmer from my Heart  Naked Legend's*CZ JW </t>
  </si>
  <si>
    <t>Petra Šafářová</t>
  </si>
  <si>
    <t>SPH n 32</t>
  </si>
  <si>
    <t>Courelle's Bellflower</t>
  </si>
  <si>
    <t>Harmat Attila</t>
  </si>
  <si>
    <t>OSH o</t>
  </si>
  <si>
    <t>Okonor Masni</t>
  </si>
  <si>
    <t>(HU)FH LO 12439</t>
  </si>
  <si>
    <t>Győr 2022.10.15</t>
  </si>
  <si>
    <t>Tiffany Jewel of Black Star*SK</t>
  </si>
  <si>
    <t>PER f 03 24</t>
  </si>
  <si>
    <t>Ráckevei Díva</t>
  </si>
  <si>
    <t>(HU)FH LO 09492</t>
  </si>
  <si>
    <t>PER d 33</t>
  </si>
  <si>
    <t>Kisné Muszáj Edit</t>
  </si>
  <si>
    <t>HU*Charmant-Colour Afrohdite</t>
  </si>
  <si>
    <t>Juhász Aurélia Emese</t>
  </si>
  <si>
    <t xml:space="preserve">Shiningdolls Michael </t>
  </si>
  <si>
    <t>BOBBY Ha-Pa-Zu*SK JW</t>
  </si>
  <si>
    <t>IT*OF WILLA DESIRE GINEVRA</t>
  </si>
  <si>
    <t>(HU)FH LO 14445</t>
  </si>
  <si>
    <t>RAG f 04</t>
  </si>
  <si>
    <t>BRIANNA Ha-Pa-Zu*SK JW</t>
  </si>
  <si>
    <t>Principessa vom Blütengarten*A</t>
  </si>
  <si>
    <t>SBI a</t>
  </si>
  <si>
    <t>(HU)FH LO 14086</t>
  </si>
  <si>
    <t>Butterfly vom Blütengarten</t>
  </si>
  <si>
    <t>(HU)FH LO 13218</t>
  </si>
  <si>
    <t>SBI b</t>
  </si>
  <si>
    <t>Urs vom Blütengarten*A</t>
  </si>
  <si>
    <t>(HU)FH LO 14141</t>
  </si>
  <si>
    <t>SBI a 21</t>
  </si>
  <si>
    <t xml:space="preserve">Felis Admiranda William </t>
  </si>
  <si>
    <t xml:space="preserve">Umberto Bystra*Pl </t>
  </si>
  <si>
    <t>Czobor-Szakály Katalin</t>
  </si>
  <si>
    <t xml:space="preserve">Game Changer de Roissy Royal </t>
  </si>
  <si>
    <t>(HU) FH LO 13242</t>
  </si>
  <si>
    <t xml:space="preserve">Midnight A Star Coon DSM </t>
  </si>
  <si>
    <t xml:space="preserve">Follow me Sky Beyrouth*CZ </t>
  </si>
  <si>
    <t>Alison Spacal</t>
  </si>
  <si>
    <t>(HU)FH LO 12477</t>
  </si>
  <si>
    <t xml:space="preserve">Fallen Angel de Roissy Royal </t>
  </si>
  <si>
    <t>(HU)FH LO 13240</t>
  </si>
  <si>
    <t xml:space="preserve">Felis Admiranda Para Siempre </t>
  </si>
  <si>
    <t>(HU)FH LO 10096</t>
  </si>
  <si>
    <t>MCO d 03</t>
  </si>
  <si>
    <t>A Flashpaw´s Fashion Victim</t>
  </si>
  <si>
    <t xml:space="preserve">A Flashpaw´s Fifty Shades of Grey JW </t>
  </si>
  <si>
    <t>MCO as 09 24</t>
  </si>
  <si>
    <t xml:space="preserve">HU*Shelly's Dream White Angel </t>
  </si>
  <si>
    <t>(HU)FH LO 14079</t>
  </si>
  <si>
    <t>Csákiné Hegedűs Rita</t>
  </si>
  <si>
    <t>Crystal Cat's Nox</t>
  </si>
  <si>
    <t>Dr. Zempléni Szabolcs</t>
  </si>
  <si>
    <t>BEN n 24 33</t>
  </si>
  <si>
    <t>(HU)FH LO 14104</t>
  </si>
  <si>
    <t>BSH g</t>
  </si>
  <si>
    <t>Prudence Amber Magic La Canela tierna</t>
  </si>
  <si>
    <t>(HU)FH LO 10899</t>
  </si>
  <si>
    <t>BSH g 02 62</t>
  </si>
  <si>
    <t>Alba Regia Crazy Kiss</t>
  </si>
  <si>
    <t>Sanja &amp; Sergej Ivanov</t>
  </si>
  <si>
    <t>Royal Esprit Orange Power</t>
  </si>
  <si>
    <t>BUR d</t>
  </si>
  <si>
    <t>Malsan Violet Leia JW</t>
  </si>
  <si>
    <t>BUR g</t>
  </si>
  <si>
    <t>BUR j</t>
  </si>
  <si>
    <t xml:space="preserve">Silva Angelus F Niobe </t>
  </si>
  <si>
    <t>CRX f 03</t>
  </si>
  <si>
    <t xml:space="preserve">Okonor Aldán </t>
  </si>
  <si>
    <t>(HU)FH LO 13692</t>
  </si>
  <si>
    <t>Wondering Watson of Black Star*SK</t>
  </si>
  <si>
    <t>Hahn Razdolie*Ru</t>
  </si>
  <si>
    <t>Ekaterina Toptunova</t>
  </si>
  <si>
    <t>Kiara Midnight rain, CZ</t>
  </si>
  <si>
    <t>Dr.Zempléni Szabolcs</t>
  </si>
  <si>
    <t>(HU)FH LO 14105</t>
  </si>
  <si>
    <t>A FLASHPAW´S Here I Am</t>
  </si>
  <si>
    <t>(HU)FH LO 13945</t>
  </si>
  <si>
    <t xml:space="preserve">PORTMANS SILVA JW </t>
  </si>
  <si>
    <t>SPH f 03</t>
  </si>
  <si>
    <t xml:space="preserve">Caroni Diasamar*PL </t>
  </si>
  <si>
    <t>SPH f 31</t>
  </si>
  <si>
    <t>Ice Tea Naked Legend's*CZ</t>
  </si>
  <si>
    <t>SPH n 33</t>
  </si>
  <si>
    <t>Okonor Raffaello</t>
  </si>
  <si>
    <t>(HU)FH LO 09027</t>
  </si>
  <si>
    <t>OSH w 61</t>
  </si>
  <si>
    <t>HU*Shagio-chen Bambi</t>
  </si>
  <si>
    <t>OSH p</t>
  </si>
  <si>
    <t>HU*Shagio-chen Sassenach</t>
  </si>
  <si>
    <t>OSH b 25</t>
  </si>
  <si>
    <t>Seceru</t>
  </si>
  <si>
    <t>CHARLIE</t>
  </si>
  <si>
    <t>Anouk Choucroute DSM</t>
  </si>
  <si>
    <t>Zázrak Jedi</t>
  </si>
  <si>
    <t>Győr 2022.10.16</t>
  </si>
  <si>
    <t>Love Affair of Black Star*SK</t>
  </si>
  <si>
    <t>EXO n 03 22</t>
  </si>
  <si>
    <t>Ráckevei Tiger</t>
  </si>
  <si>
    <t>PER n 24</t>
  </si>
  <si>
    <t>Dowi Doppo Hammamet Yasmine ,SK JW</t>
  </si>
  <si>
    <t>(HU)FH LO 13711</t>
  </si>
  <si>
    <t>MCO n 24</t>
  </si>
  <si>
    <t>HR*Felis Admiranda Luminata</t>
  </si>
  <si>
    <t>(HU)FH LO 13409</t>
  </si>
  <si>
    <t xml:space="preserve">Happy Big Paws Bonnie </t>
  </si>
  <si>
    <t>(HU)FH LO 14132</t>
  </si>
  <si>
    <t>MCO a 03</t>
  </si>
  <si>
    <t>HU*Nordic Verden Trygg</t>
  </si>
  <si>
    <t>(HU)FH LO 11760</t>
  </si>
  <si>
    <t>NFO nt 22</t>
  </si>
  <si>
    <t xml:space="preserve">HU*PannonRex Oriza Triznyák </t>
  </si>
  <si>
    <t>(HU)FH LO 10405</t>
  </si>
  <si>
    <t xml:space="preserve">Infinity Naked Legend's*CZ </t>
  </si>
  <si>
    <t>Okonor Medve Madonna</t>
  </si>
  <si>
    <t>OSH h</t>
  </si>
  <si>
    <t>(HU)FH LO 13547</t>
  </si>
  <si>
    <t>HU*Shagio-chen Danilo</t>
  </si>
  <si>
    <t>OSH d 03</t>
  </si>
  <si>
    <t>(HU)FH LO 12275</t>
  </si>
  <si>
    <t>Bp. 2022.12.10</t>
  </si>
  <si>
    <t>Bp. 2022.12.11</t>
  </si>
  <si>
    <t>HU*Midnight Hunter Törpilla</t>
  </si>
  <si>
    <t>(HU)FH LO 12296</t>
  </si>
  <si>
    <t>Midnight Hunter Chipicao</t>
  </si>
  <si>
    <t>(HU)FH LO 14791</t>
  </si>
  <si>
    <t>EXO es 21 62</t>
  </si>
  <si>
    <t>Aquamarinedolls Zahara</t>
  </si>
  <si>
    <t>Aquamarinedolls Mirabel</t>
  </si>
  <si>
    <t>Arabella vom Blütengarten</t>
  </si>
  <si>
    <t>(HU)FH LO 13225</t>
  </si>
  <si>
    <t>Kylie Medicat</t>
  </si>
  <si>
    <t>Mirosla Medek</t>
  </si>
  <si>
    <t>SBI c</t>
  </si>
  <si>
    <t>Kamilla vom Blütengarten*A</t>
  </si>
  <si>
    <t>(HU)FH LO 14139</t>
  </si>
  <si>
    <t>HR*Felis Admiranda Porsche</t>
  </si>
  <si>
    <t>MCO n</t>
  </si>
  <si>
    <t xml:space="preserve">Pearl of Mecsek Loretta </t>
  </si>
  <si>
    <t xml:space="preserve">(HU)FH LO 14006 </t>
  </si>
  <si>
    <t xml:space="preserve">HR*Felis Admiranda Mendel </t>
  </si>
  <si>
    <t>(HU)FH LO 14726</t>
  </si>
  <si>
    <t xml:space="preserve">WIEDZMIN Mizar Land*PL </t>
  </si>
  <si>
    <t>(HU)FH LO 14555</t>
  </si>
  <si>
    <t>NEM ns 03 21</t>
  </si>
  <si>
    <t>Zuzana Vargová</t>
  </si>
  <si>
    <t xml:space="preserve">PT*Frozen Lands Winter's Waltz </t>
  </si>
  <si>
    <t>(HU)FH LO 09391</t>
  </si>
  <si>
    <t xml:space="preserve">HU*Gallifrey's Hattie Shaw </t>
  </si>
  <si>
    <t>(HU)FH LO 12740</t>
  </si>
  <si>
    <t>NFO w 64</t>
  </si>
  <si>
    <t>Slobodanka Kuzman</t>
  </si>
  <si>
    <t>Alba Regia Psychopet</t>
  </si>
  <si>
    <t>BURg</t>
  </si>
  <si>
    <t>GR* Silverine Ysabel</t>
  </si>
  <si>
    <t>Patricija Gojmerac</t>
  </si>
  <si>
    <t xml:space="preserve">(HU)FH LO 14370  </t>
  </si>
  <si>
    <t>Okonor Mancó</t>
  </si>
  <si>
    <t>(HU)FH LO 14660</t>
  </si>
  <si>
    <t>SIA h</t>
  </si>
  <si>
    <t>Yanka</t>
  </si>
  <si>
    <t>Domoszlói-Vadász Eleanor</t>
  </si>
  <si>
    <t>(HU)FH LO 13514</t>
  </si>
  <si>
    <t>Máthé Dorottya</t>
  </si>
  <si>
    <t>PER n 33</t>
  </si>
  <si>
    <t>Ráckevei Micike</t>
  </si>
  <si>
    <t>(HU)FH LO 13961</t>
  </si>
  <si>
    <t>PER f 33</t>
  </si>
  <si>
    <t>HU*Charmant-Colour Candy</t>
  </si>
  <si>
    <t>(HU)FH LO 07619</t>
  </si>
  <si>
    <t>PER g 33</t>
  </si>
  <si>
    <t>Kventin Angel Soul</t>
  </si>
  <si>
    <t>Véghelyi Vilmos</t>
  </si>
  <si>
    <t>(HU)FH LO 11988</t>
  </si>
  <si>
    <t>(HU)FH LO 12915</t>
  </si>
  <si>
    <t>(HU)FH LO 13237</t>
  </si>
  <si>
    <t>(HU)FH LO 09899</t>
  </si>
  <si>
    <t>(HU)FHLO 11810</t>
  </si>
  <si>
    <t>Elizabeth &amp; Yvonne Suchan</t>
  </si>
  <si>
    <t>(HU)FH LO 13489</t>
  </si>
  <si>
    <t>(HU)FH LO 12047</t>
  </si>
  <si>
    <t>(HU)FH LO14194</t>
  </si>
  <si>
    <t>(HU)FH LO 12216</t>
  </si>
  <si>
    <t>(HU)FH LO 14464</t>
  </si>
  <si>
    <t>(HU)FH LO 14032</t>
  </si>
  <si>
    <t xml:space="preserve">Köveskuti Blanka &amp; Tamás </t>
  </si>
  <si>
    <t xml:space="preserve">Felis Admiranda Lord Bayron </t>
  </si>
  <si>
    <t>(HU)FH LO 13418</t>
  </si>
  <si>
    <t xml:space="preserve">HR*Felis Admiranda Kafka </t>
  </si>
  <si>
    <t>(HU)FH LO 14728</t>
  </si>
  <si>
    <t>MCO d 03 22</t>
  </si>
  <si>
    <t>Anja Fazlić Duh &amp; Semsudin Fazlic</t>
  </si>
  <si>
    <t>(HU)FH LO 11342</t>
  </si>
  <si>
    <t>(HU)FH LO 10415</t>
  </si>
  <si>
    <t>(HU)FH LO 06771</t>
  </si>
  <si>
    <t>(HU)FH LO 09025</t>
  </si>
  <si>
    <t>(HU)FH LO 13443</t>
  </si>
  <si>
    <t>(HU)FH LO 13442</t>
  </si>
  <si>
    <t>(HU)FH LO 10752</t>
  </si>
  <si>
    <t>(HU)FH LO 13263</t>
  </si>
  <si>
    <t>(HU)FH LO 14485</t>
  </si>
  <si>
    <t>(HU)FH LO 11925</t>
  </si>
  <si>
    <t>(HU)FH LO 11339</t>
  </si>
  <si>
    <t xml:space="preserve">(HU)FH LO 12755 </t>
  </si>
  <si>
    <t>(HU)FH LO 11243</t>
  </si>
  <si>
    <t>(HU)FH LO 13267</t>
  </si>
  <si>
    <t>Dublin von Feuerblume * HU</t>
  </si>
  <si>
    <t>BSH c 02 62</t>
  </si>
  <si>
    <t xml:space="preserve"> (HU)FH LO 01659  </t>
  </si>
  <si>
    <t>(HU)FH LO 14401</t>
  </si>
  <si>
    <t>(HU)FH LO 13490</t>
  </si>
  <si>
    <t>(HU)FH LO 14392</t>
  </si>
  <si>
    <t>(HU)FH LO 13477</t>
  </si>
  <si>
    <t>Okonor Héra</t>
  </si>
  <si>
    <t>(HU)FH LO 14656</t>
  </si>
  <si>
    <t>A FLASHPAW´S J`ADORE</t>
  </si>
  <si>
    <t>(HU)FH LO 14421</t>
  </si>
  <si>
    <t>(HU)FH LO 14217</t>
  </si>
  <si>
    <t>(HU)FH LO 13271</t>
  </si>
  <si>
    <t>(HU)FH LO 14072</t>
  </si>
  <si>
    <t>(HU)FH LO 14233</t>
  </si>
  <si>
    <t>(HU)FH LO 14220</t>
  </si>
  <si>
    <t>(HU)FH LO 14422</t>
  </si>
  <si>
    <t>(HU)FH LO 13476</t>
  </si>
  <si>
    <t>(HU)FH LO 12273</t>
  </si>
  <si>
    <t>(HU)FH LO 13786</t>
  </si>
  <si>
    <t>(HU)FH LO 10103</t>
  </si>
  <si>
    <t>(HU)FH LO 12176</t>
  </si>
  <si>
    <t>(HU)FH LO 11935</t>
  </si>
  <si>
    <t>A Flashpaw's Destiny</t>
  </si>
  <si>
    <t xml:space="preserve">A Flashpaw's Principessa </t>
  </si>
  <si>
    <t>Alba Regia Kisbogár</t>
  </si>
  <si>
    <t>IC DK Calia cat's Fernando JW</t>
  </si>
  <si>
    <t xml:space="preserve">IC Chantal Ratiére de Luxe, CZ </t>
  </si>
  <si>
    <t>CH HU*Charmant-Colour Zeusz</t>
  </si>
  <si>
    <t>SP IC Fedor Fabiosson of Black Star*SK JW DSM</t>
  </si>
  <si>
    <t>GIC A Flashpaw's Delightful Zinderella</t>
  </si>
  <si>
    <t>GIC Alibi von Bestensee, CZ</t>
  </si>
  <si>
    <t xml:space="preserve">SC Nefrael Elizabeth*UA JW,DSM,DVM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</si>
</sst>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yyyy\.\-mmm\.\-d\.;@"/>
    <numFmt numFmtId="165" formatCode="#,##0\ ;\-#,##0_-;_-* &quot; -  &quot;;_-@_-"/>
    <numFmt numFmtId="166" formatCode="#,##0\ &quot;€&quot;"/>
    <numFmt numFmtId="167" formatCode="0000\-00\-00"/>
  </numFmts>
  <fonts count="7" x14ac:knownFonts="1">
    <font>
      <sz val="10"/>
      <name val="Tahoma"/>
      <family val="2"/>
    </font>
    <font>
      <sz val="10"/>
      <name val="Arial"/>
      <family val="2"/>
      <charset val="238"/>
    </font>
    <font>
      <sz val="10"/>
      <name val="Tahoma"/>
      <family val="2"/>
    </font>
    <font>
      <sz val="9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3" fontId="0" fillId="0" borderId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3">
    <xf numFmtId="3" fontId="0" fillId="0" borderId="0" xfId="0"/>
    <xf numFmtId="165" fontId="3" fillId="0" borderId="0" xfId="1"/>
    <xf numFmtId="0" fontId="3" fillId="0" borderId="0" xfId="1" applyNumberFormat="1"/>
    <xf numFmtId="165" fontId="5" fillId="0" borderId="0" xfId="1" applyFont="1"/>
    <xf numFmtId="165" fontId="5" fillId="0" borderId="5" xfId="1" applyFont="1" applyBorder="1" applyAlignment="1">
      <alignment horizontal="center"/>
    </xf>
    <xf numFmtId="165" fontId="5" fillId="0" borderId="0" xfId="1" applyFont="1" applyBorder="1" applyAlignment="1">
      <alignment horizontal="center"/>
    </xf>
    <xf numFmtId="165" fontId="5" fillId="0" borderId="8" xfId="1" applyFont="1" applyBorder="1" applyAlignment="1">
      <alignment horizontal="center"/>
    </xf>
    <xf numFmtId="165" fontId="5" fillId="0" borderId="10" xfId="1" applyFont="1" applyBorder="1" applyAlignment="1">
      <alignment horizontal="center"/>
    </xf>
    <xf numFmtId="165" fontId="3" fillId="0" borderId="1" xfId="1" applyBorder="1"/>
    <xf numFmtId="165" fontId="3" fillId="0" borderId="0" xfId="1" applyBorder="1"/>
    <xf numFmtId="165" fontId="5" fillId="0" borderId="2" xfId="1" applyFont="1" applyBorder="1"/>
    <xf numFmtId="165" fontId="5" fillId="0" borderId="1" xfId="1" applyFont="1" applyBorder="1"/>
    <xf numFmtId="165" fontId="3" fillId="0" borderId="1" xfId="1" applyFill="1" applyBorder="1"/>
    <xf numFmtId="165" fontId="5" fillId="0" borderId="13" xfId="1" applyFont="1" applyBorder="1" applyAlignment="1">
      <alignment horizontal="center"/>
    </xf>
    <xf numFmtId="165" fontId="5" fillId="0" borderId="0" xfId="1" applyFont="1" applyBorder="1"/>
    <xf numFmtId="165" fontId="3" fillId="0" borderId="0" xfId="1" applyFill="1"/>
    <xf numFmtId="165" fontId="5" fillId="0" borderId="6" xfId="1" applyFont="1" applyBorder="1" applyAlignment="1">
      <alignment horizontal="center"/>
    </xf>
    <xf numFmtId="165" fontId="5" fillId="0" borderId="5" xfId="1" applyFont="1" applyBorder="1" applyAlignment="1">
      <alignment horizontal="center" vertical="center"/>
    </xf>
    <xf numFmtId="165" fontId="5" fillId="0" borderId="6" xfId="1" applyFont="1" applyBorder="1" applyAlignment="1">
      <alignment horizontal="center" vertical="center"/>
    </xf>
    <xf numFmtId="165" fontId="5" fillId="2" borderId="1" xfId="1" applyFont="1" applyFill="1" applyBorder="1"/>
    <xf numFmtId="165" fontId="5" fillId="0" borderId="1" xfId="1" applyFont="1" applyFill="1" applyBorder="1"/>
    <xf numFmtId="165" fontId="4" fillId="0" borderId="1" xfId="1" applyFont="1" applyFill="1" applyBorder="1"/>
    <xf numFmtId="165" fontId="5" fillId="0" borderId="2" xfId="1" applyFont="1" applyFill="1" applyBorder="1"/>
    <xf numFmtId="165" fontId="5" fillId="0" borderId="0" xfId="1" applyFont="1" applyFill="1" applyBorder="1"/>
    <xf numFmtId="49" fontId="3" fillId="0" borderId="0" xfId="1" applyNumberFormat="1" applyAlignment="1">
      <alignment horizontal="right"/>
    </xf>
    <xf numFmtId="3" fontId="0" fillId="2" borderId="0" xfId="0" applyFill="1"/>
    <xf numFmtId="165" fontId="3" fillId="0" borderId="1" xfId="1" applyFill="1" applyBorder="1" applyAlignment="1">
      <alignment wrapText="1"/>
    </xf>
    <xf numFmtId="165" fontId="5" fillId="0" borderId="11" xfId="1" applyFont="1" applyFill="1" applyBorder="1"/>
    <xf numFmtId="3" fontId="0" fillId="0" borderId="1" xfId="0" applyBorder="1"/>
    <xf numFmtId="165" fontId="3" fillId="2" borderId="1" xfId="1" applyFill="1" applyBorder="1"/>
    <xf numFmtId="165" fontId="4" fillId="2" borderId="1" xfId="1" applyFont="1" applyFill="1" applyBorder="1"/>
    <xf numFmtId="3" fontId="0" fillId="0" borderId="14" xfId="0" applyBorder="1" applyAlignment="1">
      <alignment horizontal="center"/>
    </xf>
    <xf numFmtId="165" fontId="5" fillId="0" borderId="3" xfId="1" applyFont="1" applyBorder="1" applyAlignment="1">
      <alignment horizontal="center" vertical="center" wrapText="1"/>
    </xf>
    <xf numFmtId="165" fontId="5" fillId="0" borderId="4" xfId="1" applyFont="1" applyBorder="1" applyAlignment="1">
      <alignment horizontal="center" vertical="center" wrapText="1"/>
    </xf>
    <xf numFmtId="165" fontId="5" fillId="0" borderId="11" xfId="1" applyFont="1" applyBorder="1" applyAlignment="1">
      <alignment horizontal="center" vertical="center"/>
    </xf>
    <xf numFmtId="165" fontId="5" fillId="0" borderId="12" xfId="1" applyFont="1" applyBorder="1" applyAlignment="1">
      <alignment horizontal="center" vertical="center"/>
    </xf>
    <xf numFmtId="165" fontId="5" fillId="0" borderId="3" xfId="1" applyFont="1" applyBorder="1" applyAlignment="1">
      <alignment horizontal="center"/>
    </xf>
    <xf numFmtId="165" fontId="5" fillId="0" borderId="15" xfId="1" applyFont="1" applyBorder="1" applyAlignment="1">
      <alignment horizontal="center"/>
    </xf>
    <xf numFmtId="165" fontId="5" fillId="0" borderId="7" xfId="1" applyFont="1" applyBorder="1" applyAlignment="1">
      <alignment horizontal="center"/>
    </xf>
    <xf numFmtId="165" fontId="5" fillId="0" borderId="9" xfId="1" applyFont="1" applyBorder="1" applyAlignment="1">
      <alignment horizontal="center"/>
    </xf>
    <xf numFmtId="165" fontId="5" fillId="0" borderId="4" xfId="1" applyFont="1" applyBorder="1" applyAlignment="1">
      <alignment horizontal="center"/>
    </xf>
    <xf numFmtId="165" fontId="5" fillId="0" borderId="3" xfId="1" applyFont="1" applyBorder="1" applyAlignment="1">
      <alignment horizontal="center" vertical="center"/>
    </xf>
    <xf numFmtId="165" fontId="5" fillId="0" borderId="4" xfId="1" applyFont="1" applyBorder="1" applyAlignment="1">
      <alignment horizontal="center" vertical="center"/>
    </xf>
  </cellXfs>
  <cellStyles count="5">
    <cellStyle name="Date" xfId="2" xr:uid="{00000000-0005-0000-0000-000000000000}"/>
    <cellStyle name="Date2" xfId="3" xr:uid="{00000000-0005-0000-0000-000001000000}"/>
    <cellStyle name="Euro" xfId="4" xr:uid="{00000000-0005-0000-0000-000002000000}"/>
    <cellStyle name="Ezres [0]" xfId="1" builtinId="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Q58"/>
  <sheetViews>
    <sheetView zoomScaleNormal="100" workbookViewId="0">
      <pane xSplit="4" ySplit="7" topLeftCell="F35" activePane="bottomRight" state="frozen"/>
      <selection pane="topRight" activeCell="E1" sqref="E1"/>
      <selection pane="bottomLeft" activeCell="A8" sqref="A8"/>
      <selection pane="bottomRight" activeCell="A31" sqref="A31"/>
    </sheetView>
  </sheetViews>
  <sheetFormatPr defaultColWidth="12.7109375" defaultRowHeight="11.25" outlineLevelCol="1" x14ac:dyDescent="0.15"/>
  <cols>
    <col min="1" max="1" width="40.85546875" style="1" customWidth="1"/>
    <col min="2" max="2" width="16.28515625" style="1" customWidth="1"/>
    <col min="3" max="3" width="22.7109375" style="1" bestFit="1" customWidth="1"/>
    <col min="4" max="4" width="13.5703125" style="1" customWidth="1"/>
    <col min="5" max="5" width="11.7109375" style="1" customWidth="1" outlineLevel="1"/>
    <col min="6" max="6" width="9.42578125" style="1" customWidth="1"/>
    <col min="7" max="7" width="11.85546875" style="1" customWidth="1" outlineLevel="1"/>
    <col min="8" max="8" width="8.28515625" style="1" customWidth="1"/>
    <col min="9" max="9" width="11.7109375" style="1" customWidth="1" outlineLevel="1"/>
    <col min="10" max="10" width="10.5703125" style="1" customWidth="1"/>
    <col min="11" max="11" width="12.7109375" style="1" customWidth="1" outlineLevel="1"/>
    <col min="12" max="12" width="8.85546875" style="1" customWidth="1"/>
    <col min="13" max="13" width="11.7109375" style="1" customWidth="1" outlineLevel="1"/>
    <col min="14" max="14" width="9" style="1" customWidth="1"/>
    <col min="15" max="15" width="11.85546875" style="1" customWidth="1" outlineLevel="1"/>
    <col min="16" max="16" width="7.5703125" style="1" customWidth="1"/>
    <col min="17" max="17" width="9.28515625" style="1" customWidth="1"/>
    <col min="18" max="16384" width="12.7109375" style="1"/>
  </cols>
  <sheetData>
    <row r="1" spans="1:17" s="2" customFormat="1" ht="21" customHeight="1" x14ac:dyDescent="0.15">
      <c r="A1" s="3" t="s">
        <v>0</v>
      </c>
      <c r="B1" s="3"/>
      <c r="C1" s="1"/>
      <c r="D1" s="1"/>
    </row>
    <row r="2" spans="1:17" s="2" customFormat="1" ht="14.25" customHeight="1" x14ac:dyDescent="0.15">
      <c r="A2" s="3" t="s">
        <v>71</v>
      </c>
      <c r="B2" s="3">
        <v>2022</v>
      </c>
      <c r="C2" s="1"/>
      <c r="D2" s="1"/>
    </row>
    <row r="3" spans="1:17" s="2" customFormat="1" ht="14.25" customHeight="1" x14ac:dyDescent="0.15">
      <c r="A3" s="3"/>
      <c r="B3" s="3"/>
      <c r="C3" s="1"/>
      <c r="D3" s="1"/>
    </row>
    <row r="5" spans="1:17" ht="12" thickBot="1" x14ac:dyDescent="0.2">
      <c r="E5" s="3" t="s">
        <v>1</v>
      </c>
    </row>
    <row r="6" spans="1:17" x14ac:dyDescent="0.15">
      <c r="A6" s="36" t="s">
        <v>3</v>
      </c>
      <c r="B6" s="37"/>
      <c r="C6" s="38"/>
      <c r="D6" s="39"/>
      <c r="E6" s="32" t="s">
        <v>74</v>
      </c>
      <c r="F6" s="33"/>
      <c r="G6" s="32" t="s">
        <v>75</v>
      </c>
      <c r="H6" s="33"/>
      <c r="I6" s="32" t="s">
        <v>173</v>
      </c>
      <c r="J6" s="33"/>
      <c r="K6" s="32" t="s">
        <v>261</v>
      </c>
      <c r="L6" s="33"/>
      <c r="M6" s="36" t="s">
        <v>286</v>
      </c>
      <c r="N6" s="40"/>
      <c r="O6" s="36" t="s">
        <v>287</v>
      </c>
      <c r="P6" s="40"/>
      <c r="Q6" s="34" t="s">
        <v>9</v>
      </c>
    </row>
    <row r="7" spans="1:17" ht="12" thickBot="1" x14ac:dyDescent="0.2">
      <c r="A7" s="4" t="s">
        <v>4</v>
      </c>
      <c r="B7" s="13" t="s">
        <v>19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5"/>
    </row>
    <row r="8" spans="1:17" ht="12" thickBot="1" x14ac:dyDescent="0.2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">
      <c r="A9" s="10" t="s">
        <v>2</v>
      </c>
      <c r="B9" s="14"/>
    </row>
    <row r="10" spans="1:17" x14ac:dyDescent="0.15">
      <c r="A10" s="12" t="s">
        <v>56</v>
      </c>
      <c r="B10" s="12" t="s">
        <v>57</v>
      </c>
      <c r="C10" s="12" t="s">
        <v>34</v>
      </c>
      <c r="D10" s="12" t="s">
        <v>58</v>
      </c>
      <c r="E10" s="12" t="s">
        <v>46</v>
      </c>
      <c r="F10" s="12">
        <f>20+10+5+2</f>
        <v>37</v>
      </c>
      <c r="G10" s="12" t="s">
        <v>47</v>
      </c>
      <c r="H10" s="12">
        <f>20+10+2</f>
        <v>32</v>
      </c>
      <c r="I10" s="12"/>
      <c r="J10" s="12"/>
      <c r="K10" s="12"/>
      <c r="L10" s="12"/>
      <c r="M10" s="12"/>
      <c r="N10" s="12"/>
      <c r="O10" s="12"/>
      <c r="P10" s="12"/>
      <c r="Q10" s="20">
        <f t="shared" ref="Q10:Q26" si="0">SUM(E10:P10)</f>
        <v>69</v>
      </c>
    </row>
    <row r="11" spans="1:17" ht="12.75" x14ac:dyDescent="0.2">
      <c r="A11" s="29" t="s">
        <v>400</v>
      </c>
      <c r="B11" s="29" t="s">
        <v>76</v>
      </c>
      <c r="C11" s="29" t="s">
        <v>77</v>
      </c>
      <c r="D11" s="29" t="s">
        <v>78</v>
      </c>
      <c r="E11" s="29" t="s">
        <v>13</v>
      </c>
      <c r="F11" s="29">
        <v>20</v>
      </c>
      <c r="G11" s="29" t="s">
        <v>47</v>
      </c>
      <c r="H11" s="29">
        <f>20+10+1</f>
        <v>31</v>
      </c>
      <c r="I11" s="29"/>
      <c r="J11" s="29"/>
      <c r="K11" s="29"/>
      <c r="L11" s="30"/>
      <c r="M11" s="30" t="s">
        <v>47</v>
      </c>
      <c r="N11" s="30">
        <f>20+10+1</f>
        <v>31</v>
      </c>
      <c r="O11" s="30" t="s">
        <v>47</v>
      </c>
      <c r="P11" s="30">
        <f>20+10+1</f>
        <v>31</v>
      </c>
      <c r="Q11" s="19">
        <f t="shared" si="0"/>
        <v>113</v>
      </c>
    </row>
    <row r="12" spans="1:17" ht="12.75" x14ac:dyDescent="0.2">
      <c r="A12" s="12" t="s">
        <v>79</v>
      </c>
      <c r="B12" s="12" t="s">
        <v>81</v>
      </c>
      <c r="C12" s="12" t="s">
        <v>82</v>
      </c>
      <c r="D12" s="12" t="s">
        <v>80</v>
      </c>
      <c r="E12" s="12" t="s">
        <v>47</v>
      </c>
      <c r="F12" s="12">
        <f>20+10+1</f>
        <v>31</v>
      </c>
      <c r="G12" s="12" t="s">
        <v>13</v>
      </c>
      <c r="H12" s="12">
        <v>20</v>
      </c>
      <c r="I12" s="12"/>
      <c r="J12" s="12"/>
      <c r="K12" s="12"/>
      <c r="L12" s="21"/>
      <c r="M12" s="21"/>
      <c r="N12" s="21"/>
      <c r="O12" s="21"/>
      <c r="P12" s="21"/>
      <c r="Q12" s="20">
        <f t="shared" si="0"/>
        <v>51</v>
      </c>
    </row>
    <row r="13" spans="1:17" x14ac:dyDescent="0.15">
      <c r="A13" s="12" t="s">
        <v>83</v>
      </c>
      <c r="B13" s="12" t="s">
        <v>339</v>
      </c>
      <c r="C13" s="12" t="s">
        <v>351</v>
      </c>
      <c r="D13" s="12" t="s">
        <v>80</v>
      </c>
      <c r="E13" s="12" t="s">
        <v>13</v>
      </c>
      <c r="F13" s="12">
        <v>20</v>
      </c>
      <c r="G13" s="12" t="s">
        <v>13</v>
      </c>
      <c r="H13" s="12">
        <v>20</v>
      </c>
      <c r="I13" s="12"/>
      <c r="J13" s="12"/>
      <c r="K13" s="12"/>
      <c r="L13" s="12"/>
      <c r="M13" s="12"/>
      <c r="N13" s="12"/>
      <c r="O13" s="12"/>
      <c r="P13" s="12"/>
      <c r="Q13" s="20">
        <f t="shared" si="0"/>
        <v>40</v>
      </c>
    </row>
    <row r="14" spans="1:17" x14ac:dyDescent="0.15">
      <c r="A14" s="12" t="s">
        <v>150</v>
      </c>
      <c r="B14" s="12" t="s">
        <v>151</v>
      </c>
      <c r="C14" s="12" t="s">
        <v>82</v>
      </c>
      <c r="D14" s="12" t="s">
        <v>152</v>
      </c>
      <c r="E14" s="12"/>
      <c r="F14" s="12"/>
      <c r="G14" s="12" t="s">
        <v>13</v>
      </c>
      <c r="H14" s="12">
        <v>20</v>
      </c>
      <c r="I14" s="12"/>
      <c r="J14" s="12"/>
      <c r="K14" s="12"/>
      <c r="L14" s="12"/>
      <c r="M14" s="12"/>
      <c r="N14" s="12"/>
      <c r="O14" s="12"/>
      <c r="P14" s="12"/>
      <c r="Q14" s="20">
        <f t="shared" si="0"/>
        <v>20</v>
      </c>
    </row>
    <row r="15" spans="1:17" x14ac:dyDescent="0.15">
      <c r="A15" s="12" t="s">
        <v>176</v>
      </c>
      <c r="B15" s="12" t="s">
        <v>177</v>
      </c>
      <c r="C15" s="12" t="s">
        <v>179</v>
      </c>
      <c r="D15" s="12" t="s">
        <v>178</v>
      </c>
      <c r="E15" s="12"/>
      <c r="F15" s="12"/>
      <c r="G15" s="12"/>
      <c r="H15" s="12"/>
      <c r="I15" s="12" t="s">
        <v>13</v>
      </c>
      <c r="J15" s="12">
        <v>20</v>
      </c>
      <c r="K15" s="12"/>
      <c r="L15" s="12"/>
      <c r="M15" s="12"/>
      <c r="N15" s="12"/>
      <c r="O15" s="12"/>
      <c r="P15" s="12"/>
      <c r="Q15" s="20">
        <f t="shared" si="0"/>
        <v>20</v>
      </c>
    </row>
    <row r="16" spans="1:17" x14ac:dyDescent="0.15">
      <c r="A16" s="12" t="s">
        <v>182</v>
      </c>
      <c r="B16" s="12" t="s">
        <v>340</v>
      </c>
      <c r="C16" s="12" t="s">
        <v>351</v>
      </c>
      <c r="D16" s="12" t="s">
        <v>48</v>
      </c>
      <c r="E16" s="12"/>
      <c r="F16" s="12"/>
      <c r="G16" s="12"/>
      <c r="H16" s="12"/>
      <c r="I16" s="12" t="s">
        <v>13</v>
      </c>
      <c r="J16" s="12">
        <v>20</v>
      </c>
      <c r="K16" s="12"/>
      <c r="L16" s="12"/>
      <c r="M16" s="12"/>
      <c r="N16" s="12"/>
      <c r="O16" s="12"/>
      <c r="P16" s="12"/>
      <c r="Q16" s="20">
        <f t="shared" si="0"/>
        <v>20</v>
      </c>
    </row>
    <row r="17" spans="1:17" x14ac:dyDescent="0.15">
      <c r="A17" s="12" t="s">
        <v>187</v>
      </c>
      <c r="B17" s="12" t="s">
        <v>341</v>
      </c>
      <c r="C17" s="12" t="s">
        <v>82</v>
      </c>
      <c r="D17" s="12" t="s">
        <v>152</v>
      </c>
      <c r="E17" s="12"/>
      <c r="F17" s="12"/>
      <c r="G17" s="12"/>
      <c r="H17" s="12"/>
      <c r="I17" s="12" t="s">
        <v>47</v>
      </c>
      <c r="J17" s="12">
        <f>20+10+3</f>
        <v>33</v>
      </c>
      <c r="K17" s="12" t="s">
        <v>13</v>
      </c>
      <c r="L17" s="12">
        <v>20</v>
      </c>
      <c r="M17" s="12"/>
      <c r="N17" s="12"/>
      <c r="O17" s="12" t="s">
        <v>47</v>
      </c>
      <c r="P17" s="12">
        <f>20+10+2</f>
        <v>32</v>
      </c>
      <c r="Q17" s="20">
        <f t="shared" si="0"/>
        <v>85</v>
      </c>
    </row>
    <row r="18" spans="1:17" x14ac:dyDescent="0.15">
      <c r="A18" s="12" t="s">
        <v>191</v>
      </c>
      <c r="B18" s="12" t="s">
        <v>192</v>
      </c>
      <c r="C18" s="12" t="s">
        <v>344</v>
      </c>
      <c r="D18" s="12" t="s">
        <v>193</v>
      </c>
      <c r="E18" s="12"/>
      <c r="F18" s="12"/>
      <c r="G18" s="12"/>
      <c r="H18" s="12"/>
      <c r="I18" s="12" t="s">
        <v>13</v>
      </c>
      <c r="J18" s="12">
        <v>20</v>
      </c>
      <c r="K18" s="12" t="s">
        <v>13</v>
      </c>
      <c r="L18" s="12">
        <v>20</v>
      </c>
      <c r="M18" s="12"/>
      <c r="N18" s="12"/>
      <c r="O18" s="12"/>
      <c r="P18" s="12"/>
      <c r="Q18" s="20">
        <f t="shared" si="0"/>
        <v>40</v>
      </c>
    </row>
    <row r="19" spans="1:17" x14ac:dyDescent="0.15">
      <c r="A19" s="12" t="s">
        <v>262</v>
      </c>
      <c r="B19" s="12" t="s">
        <v>342</v>
      </c>
      <c r="C19" s="12" t="s">
        <v>18</v>
      </c>
      <c r="D19" s="12" t="s">
        <v>263</v>
      </c>
      <c r="E19" s="12"/>
      <c r="F19" s="12"/>
      <c r="G19" s="12"/>
      <c r="H19" s="12"/>
      <c r="I19" s="12"/>
      <c r="J19" s="12"/>
      <c r="K19" s="12" t="s">
        <v>47</v>
      </c>
      <c r="L19" s="12">
        <f>20+10+3</f>
        <v>33</v>
      </c>
      <c r="M19" s="12"/>
      <c r="N19" s="12"/>
      <c r="O19" s="12"/>
      <c r="P19" s="12"/>
      <c r="Q19" s="20">
        <f t="shared" si="0"/>
        <v>33</v>
      </c>
    </row>
    <row r="20" spans="1:17" x14ac:dyDescent="0.15">
      <c r="A20" s="12" t="s">
        <v>264</v>
      </c>
      <c r="B20" s="12" t="s">
        <v>285</v>
      </c>
      <c r="C20" s="12" t="s">
        <v>179</v>
      </c>
      <c r="D20" s="12" t="s">
        <v>265</v>
      </c>
      <c r="E20" s="12"/>
      <c r="F20" s="12"/>
      <c r="G20" s="12"/>
      <c r="H20" s="12"/>
      <c r="I20" s="12"/>
      <c r="J20" s="12"/>
      <c r="K20" s="12" t="s">
        <v>13</v>
      </c>
      <c r="L20" s="12">
        <v>20</v>
      </c>
      <c r="M20" s="12"/>
      <c r="N20" s="12"/>
      <c r="O20" s="12"/>
      <c r="P20" s="12"/>
      <c r="Q20" s="20">
        <f t="shared" si="0"/>
        <v>20</v>
      </c>
    </row>
    <row r="21" spans="1:17" x14ac:dyDescent="0.15">
      <c r="A21" s="12" t="s">
        <v>288</v>
      </c>
      <c r="B21" s="12" t="s">
        <v>289</v>
      </c>
      <c r="C21" s="12" t="s">
        <v>146</v>
      </c>
      <c r="D21" s="12" t="s">
        <v>149</v>
      </c>
      <c r="E21" s="12"/>
      <c r="F21" s="12"/>
      <c r="G21" s="12"/>
      <c r="H21" s="12"/>
      <c r="I21" s="12"/>
      <c r="J21" s="12"/>
      <c r="K21" s="12"/>
      <c r="L21" s="12"/>
      <c r="M21" s="12" t="s">
        <v>13</v>
      </c>
      <c r="N21" s="12">
        <v>20</v>
      </c>
      <c r="O21" s="12"/>
      <c r="P21" s="12"/>
      <c r="Q21" s="20">
        <f t="shared" si="0"/>
        <v>20</v>
      </c>
    </row>
    <row r="22" spans="1:17" x14ac:dyDescent="0.15">
      <c r="A22" s="12" t="s">
        <v>297</v>
      </c>
      <c r="B22" s="12" t="s">
        <v>343</v>
      </c>
      <c r="C22" s="12" t="s">
        <v>298</v>
      </c>
      <c r="D22" s="12" t="s">
        <v>299</v>
      </c>
      <c r="E22" s="12"/>
      <c r="F22" s="12"/>
      <c r="G22" s="12"/>
      <c r="H22" s="12"/>
      <c r="I22" s="12"/>
      <c r="J22" s="12"/>
      <c r="K22" s="12"/>
      <c r="L22" s="12"/>
      <c r="M22" s="12" t="s">
        <v>46</v>
      </c>
      <c r="N22" s="12">
        <f>20+10+5+2</f>
        <v>37</v>
      </c>
      <c r="O22" s="12"/>
      <c r="P22" s="12"/>
      <c r="Q22" s="20">
        <f t="shared" si="0"/>
        <v>37</v>
      </c>
    </row>
    <row r="23" spans="1:17" x14ac:dyDescent="0.15">
      <c r="A23" s="12" t="s">
        <v>337</v>
      </c>
      <c r="B23" s="12" t="s">
        <v>345</v>
      </c>
      <c r="C23" s="12" t="s">
        <v>338</v>
      </c>
      <c r="D23" s="12" t="s">
        <v>196</v>
      </c>
      <c r="E23" s="12"/>
      <c r="F23" s="12"/>
      <c r="G23" s="12"/>
      <c r="H23" s="12"/>
      <c r="I23" s="12"/>
      <c r="J23" s="12"/>
      <c r="K23" s="12"/>
      <c r="L23" s="12"/>
      <c r="M23" s="12" t="s">
        <v>13</v>
      </c>
      <c r="N23" s="12">
        <v>20</v>
      </c>
      <c r="O23" s="12" t="s">
        <v>13</v>
      </c>
      <c r="P23" s="12">
        <v>20</v>
      </c>
      <c r="Q23" s="20">
        <f t="shared" si="0"/>
        <v>40</v>
      </c>
    </row>
    <row r="24" spans="1:17" x14ac:dyDescent="0.15">
      <c r="A24" s="12" t="s">
        <v>334</v>
      </c>
      <c r="B24" s="12" t="s">
        <v>335</v>
      </c>
      <c r="C24" s="12" t="s">
        <v>77</v>
      </c>
      <c r="D24" s="12" t="s">
        <v>336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 t="s">
        <v>13</v>
      </c>
      <c r="P24" s="12">
        <v>20</v>
      </c>
      <c r="Q24" s="20">
        <f t="shared" si="0"/>
        <v>20</v>
      </c>
    </row>
    <row r="25" spans="1:17" x14ac:dyDescent="0.15">
      <c r="A25" s="12" t="s">
        <v>295</v>
      </c>
      <c r="B25" s="12" t="s">
        <v>296</v>
      </c>
      <c r="C25" s="12" t="s">
        <v>344</v>
      </c>
      <c r="D25" s="12" t="s">
        <v>193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 t="s">
        <v>13</v>
      </c>
      <c r="P25" s="12">
        <v>20</v>
      </c>
      <c r="Q25" s="20">
        <f t="shared" si="0"/>
        <v>20</v>
      </c>
    </row>
    <row r="26" spans="1:17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20">
        <f t="shared" si="0"/>
        <v>0</v>
      </c>
    </row>
    <row r="27" spans="1:17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2" thickBo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2" thickBot="1" x14ac:dyDescent="0.2">
      <c r="A29" s="22" t="s">
        <v>7</v>
      </c>
      <c r="B29" s="23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x14ac:dyDescent="0.15">
      <c r="A30" s="29" t="s">
        <v>401</v>
      </c>
      <c r="B30" s="29" t="s">
        <v>33</v>
      </c>
      <c r="C30" s="29" t="s">
        <v>34</v>
      </c>
      <c r="D30" s="29" t="s">
        <v>44</v>
      </c>
      <c r="E30" s="29" t="s">
        <v>45</v>
      </c>
      <c r="F30" s="29">
        <f>20+10</f>
        <v>30</v>
      </c>
      <c r="G30" s="29" t="s">
        <v>47</v>
      </c>
      <c r="H30" s="29">
        <f>20+10</f>
        <v>30</v>
      </c>
      <c r="I30" s="29" t="s">
        <v>47</v>
      </c>
      <c r="J30" s="29">
        <f>20+10+2</f>
        <v>32</v>
      </c>
      <c r="K30" s="29" t="s">
        <v>47</v>
      </c>
      <c r="L30" s="29">
        <f>20+10+2</f>
        <v>32</v>
      </c>
      <c r="M30" s="29" t="s">
        <v>13</v>
      </c>
      <c r="N30" s="29">
        <v>20</v>
      </c>
      <c r="O30" s="29" t="s">
        <v>13</v>
      </c>
      <c r="P30" s="29">
        <v>20</v>
      </c>
      <c r="Q30" s="19">
        <f>SUM(E30:P30)</f>
        <v>164</v>
      </c>
    </row>
    <row r="31" spans="1:17" x14ac:dyDescent="0.15">
      <c r="A31" s="12" t="s">
        <v>62</v>
      </c>
      <c r="B31" s="12" t="s">
        <v>63</v>
      </c>
      <c r="C31" s="12" t="s">
        <v>146</v>
      </c>
      <c r="D31" s="12" t="s">
        <v>64</v>
      </c>
      <c r="E31" s="12" t="s">
        <v>45</v>
      </c>
      <c r="F31" s="12"/>
      <c r="G31" s="12" t="s">
        <v>47</v>
      </c>
      <c r="H31" s="12">
        <f>20+10</f>
        <v>30</v>
      </c>
      <c r="I31" s="12"/>
      <c r="J31" s="12"/>
      <c r="K31" s="12"/>
      <c r="L31" s="12"/>
      <c r="M31" s="12"/>
      <c r="N31" s="12"/>
      <c r="O31" s="12"/>
      <c r="P31" s="12"/>
      <c r="Q31" s="20">
        <f t="shared" ref="Q31:Q34" si="1">SUM(E31:P31)</f>
        <v>30</v>
      </c>
    </row>
    <row r="32" spans="1:17" x14ac:dyDescent="0.15">
      <c r="A32" s="12" t="s">
        <v>174</v>
      </c>
      <c r="B32" s="12" t="s">
        <v>346</v>
      </c>
      <c r="C32" s="12" t="s">
        <v>34</v>
      </c>
      <c r="D32" s="12" t="s">
        <v>175</v>
      </c>
      <c r="E32" s="12"/>
      <c r="F32" s="12"/>
      <c r="G32" s="12"/>
      <c r="H32" s="12"/>
      <c r="I32" s="12" t="s">
        <v>13</v>
      </c>
      <c r="J32" s="12">
        <v>20</v>
      </c>
      <c r="K32" s="12" t="s">
        <v>13</v>
      </c>
      <c r="L32" s="12">
        <v>20</v>
      </c>
      <c r="M32" s="12" t="s">
        <v>47</v>
      </c>
      <c r="N32" s="12">
        <f>20+10+1</f>
        <v>31</v>
      </c>
      <c r="O32" s="12" t="s">
        <v>47</v>
      </c>
      <c r="P32" s="12">
        <f>20+10+1</f>
        <v>31</v>
      </c>
      <c r="Q32" s="20">
        <f t="shared" si="1"/>
        <v>102</v>
      </c>
    </row>
    <row r="33" spans="1:17" x14ac:dyDescent="0.15">
      <c r="A33" s="12" t="s">
        <v>183</v>
      </c>
      <c r="B33" s="12" t="s">
        <v>341</v>
      </c>
      <c r="C33" s="12" t="s">
        <v>82</v>
      </c>
      <c r="D33" s="12" t="s">
        <v>48</v>
      </c>
      <c r="E33" s="12"/>
      <c r="F33" s="12"/>
      <c r="G33" s="12"/>
      <c r="H33" s="12"/>
      <c r="I33" s="12" t="s">
        <v>13</v>
      </c>
      <c r="J33" s="12">
        <v>20</v>
      </c>
      <c r="K33" s="12" t="s">
        <v>13</v>
      </c>
      <c r="L33" s="12">
        <v>20</v>
      </c>
      <c r="M33" s="12" t="s">
        <v>47</v>
      </c>
      <c r="N33" s="12">
        <f>20+10+1</f>
        <v>31</v>
      </c>
      <c r="O33" s="12" t="s">
        <v>47</v>
      </c>
      <c r="P33" s="12">
        <f>20+10+1</f>
        <v>31</v>
      </c>
      <c r="Q33" s="20">
        <f t="shared" si="1"/>
        <v>102</v>
      </c>
    </row>
    <row r="34" spans="1:17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20">
        <f t="shared" si="1"/>
        <v>0</v>
      </c>
    </row>
    <row r="35" spans="1:17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 ht="12" thickBo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1:17" ht="12" thickBot="1" x14ac:dyDescent="0.2">
      <c r="A37" s="22" t="s">
        <v>8</v>
      </c>
      <c r="B37" s="23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 x14ac:dyDescent="0.15">
      <c r="A38" s="12" t="s">
        <v>84</v>
      </c>
      <c r="B38" s="12" t="s">
        <v>348</v>
      </c>
      <c r="C38" s="12" t="s">
        <v>351</v>
      </c>
      <c r="D38" s="12" t="s">
        <v>80</v>
      </c>
      <c r="E38" s="12" t="s">
        <v>13</v>
      </c>
      <c r="F38" s="12">
        <v>20</v>
      </c>
      <c r="G38" s="12" t="s">
        <v>47</v>
      </c>
      <c r="H38" s="12">
        <f>20+10</f>
        <v>30</v>
      </c>
      <c r="I38" s="12"/>
      <c r="J38" s="12"/>
      <c r="K38" s="12"/>
      <c r="L38" s="12"/>
      <c r="M38" s="12"/>
      <c r="N38" s="12"/>
      <c r="O38" s="12"/>
      <c r="P38" s="12"/>
      <c r="Q38" s="20">
        <f>SUM(E38:P38)</f>
        <v>50</v>
      </c>
    </row>
    <row r="39" spans="1:17" x14ac:dyDescent="0.15">
      <c r="A39" s="12" t="s">
        <v>147</v>
      </c>
      <c r="B39" s="12" t="s">
        <v>148</v>
      </c>
      <c r="C39" s="12" t="s">
        <v>146</v>
      </c>
      <c r="D39" s="12" t="s">
        <v>149</v>
      </c>
      <c r="E39" s="12"/>
      <c r="F39" s="12"/>
      <c r="G39" s="12" t="s">
        <v>46</v>
      </c>
      <c r="H39" s="12">
        <f>20+10</f>
        <v>30</v>
      </c>
      <c r="I39" s="12"/>
      <c r="J39" s="12"/>
      <c r="K39" s="12"/>
      <c r="L39" s="12"/>
      <c r="M39" s="12"/>
      <c r="N39" s="12"/>
      <c r="O39" s="12"/>
      <c r="P39" s="12"/>
      <c r="Q39" s="20">
        <f t="shared" ref="Q39:Q51" si="2">SUM(E39:P39)</f>
        <v>30</v>
      </c>
    </row>
    <row r="40" spans="1:17" x14ac:dyDescent="0.15">
      <c r="A40" s="12" t="s">
        <v>180</v>
      </c>
      <c r="B40" s="12" t="s">
        <v>347</v>
      </c>
      <c r="C40" s="12" t="s">
        <v>181</v>
      </c>
      <c r="D40" s="12" t="s">
        <v>78</v>
      </c>
      <c r="E40" s="12"/>
      <c r="F40" s="12"/>
      <c r="G40" s="12"/>
      <c r="H40" s="12"/>
      <c r="I40" s="12" t="s">
        <v>13</v>
      </c>
      <c r="J40" s="12">
        <v>20</v>
      </c>
      <c r="K40" s="12" t="s">
        <v>13</v>
      </c>
      <c r="L40" s="12">
        <v>20</v>
      </c>
      <c r="M40" s="12"/>
      <c r="N40" s="12"/>
      <c r="O40" s="12"/>
      <c r="P40" s="12"/>
      <c r="Q40" s="20">
        <f t="shared" si="2"/>
        <v>40</v>
      </c>
    </row>
    <row r="41" spans="1:17" x14ac:dyDescent="0.15">
      <c r="A41" s="29" t="s">
        <v>184</v>
      </c>
      <c r="B41" s="29" t="s">
        <v>185</v>
      </c>
      <c r="C41" s="29" t="s">
        <v>82</v>
      </c>
      <c r="D41" s="29" t="s">
        <v>186</v>
      </c>
      <c r="E41" s="29"/>
      <c r="F41" s="29"/>
      <c r="G41" s="29"/>
      <c r="H41" s="29"/>
      <c r="I41" s="29" t="s">
        <v>13</v>
      </c>
      <c r="J41" s="29">
        <v>20</v>
      </c>
      <c r="K41" s="29" t="s">
        <v>13</v>
      </c>
      <c r="L41" s="29">
        <v>20</v>
      </c>
      <c r="M41" s="29" t="s">
        <v>13</v>
      </c>
      <c r="N41" s="29">
        <v>20</v>
      </c>
      <c r="O41" s="29" t="s">
        <v>13</v>
      </c>
      <c r="P41" s="29">
        <v>20</v>
      </c>
      <c r="Q41" s="19">
        <f t="shared" si="2"/>
        <v>80</v>
      </c>
    </row>
    <row r="42" spans="1:17" x14ac:dyDescent="0.15">
      <c r="A42" s="12" t="s">
        <v>188</v>
      </c>
      <c r="B42" s="12" t="s">
        <v>190</v>
      </c>
      <c r="C42" s="12" t="s">
        <v>344</v>
      </c>
      <c r="D42" s="12" t="s">
        <v>189</v>
      </c>
      <c r="E42" s="12"/>
      <c r="F42" s="12"/>
      <c r="G42" s="12"/>
      <c r="H42" s="12"/>
      <c r="I42" s="12" t="s">
        <v>47</v>
      </c>
      <c r="J42" s="12">
        <f>20+10+2</f>
        <v>32</v>
      </c>
      <c r="K42" s="12" t="s">
        <v>47</v>
      </c>
      <c r="L42" s="12">
        <f>20+10+2</f>
        <v>32</v>
      </c>
      <c r="M42" s="12"/>
      <c r="N42" s="12"/>
      <c r="O42" s="12"/>
      <c r="P42" s="12"/>
      <c r="Q42" s="20">
        <f t="shared" si="2"/>
        <v>64</v>
      </c>
    </row>
    <row r="43" spans="1:17" x14ac:dyDescent="0.15">
      <c r="A43" s="12" t="s">
        <v>194</v>
      </c>
      <c r="B43" s="12" t="s">
        <v>195</v>
      </c>
      <c r="C43" s="12" t="s">
        <v>344</v>
      </c>
      <c r="D43" s="12" t="s">
        <v>196</v>
      </c>
      <c r="E43" s="12"/>
      <c r="F43" s="12"/>
      <c r="G43" s="12"/>
      <c r="H43" s="12"/>
      <c r="I43" s="12" t="s">
        <v>13</v>
      </c>
      <c r="J43" s="12">
        <v>20</v>
      </c>
      <c r="K43" s="12" t="s">
        <v>13</v>
      </c>
      <c r="L43" s="12">
        <v>20</v>
      </c>
      <c r="M43" s="12"/>
      <c r="N43" s="12"/>
      <c r="O43" s="12" t="s">
        <v>13</v>
      </c>
      <c r="P43" s="12">
        <v>20</v>
      </c>
      <c r="Q43" s="20">
        <f t="shared" si="2"/>
        <v>60</v>
      </c>
    </row>
    <row r="44" spans="1:17" x14ac:dyDescent="0.15">
      <c r="A44" s="12" t="s">
        <v>290</v>
      </c>
      <c r="B44" s="12" t="s">
        <v>291</v>
      </c>
      <c r="C44" s="12" t="s">
        <v>146</v>
      </c>
      <c r="D44" s="12" t="s">
        <v>292</v>
      </c>
      <c r="E44" s="12"/>
      <c r="F44" s="12"/>
      <c r="G44" s="12"/>
      <c r="H44" s="12"/>
      <c r="I44" s="12"/>
      <c r="J44" s="12"/>
      <c r="K44" s="12"/>
      <c r="L44" s="12"/>
      <c r="M44" s="12" t="s">
        <v>13</v>
      </c>
      <c r="N44" s="12">
        <v>20</v>
      </c>
      <c r="O44" s="12" t="s">
        <v>13</v>
      </c>
      <c r="P44" s="12">
        <v>20</v>
      </c>
      <c r="Q44" s="20">
        <f t="shared" si="2"/>
        <v>40</v>
      </c>
    </row>
    <row r="45" spans="1:17" x14ac:dyDescent="0.15">
      <c r="A45" s="12" t="s">
        <v>293</v>
      </c>
      <c r="B45" s="12" t="s">
        <v>349</v>
      </c>
      <c r="C45" s="12" t="s">
        <v>351</v>
      </c>
      <c r="D45" s="12" t="s">
        <v>48</v>
      </c>
      <c r="E45" s="12"/>
      <c r="F45" s="12"/>
      <c r="G45" s="12"/>
      <c r="H45" s="12"/>
      <c r="I45" s="12"/>
      <c r="J45" s="12"/>
      <c r="K45" s="12"/>
      <c r="L45" s="12"/>
      <c r="M45" s="12" t="s">
        <v>47</v>
      </c>
      <c r="N45" s="12">
        <f>20+10+2</f>
        <v>32</v>
      </c>
      <c r="O45" s="12"/>
      <c r="P45" s="12"/>
      <c r="Q45" s="20">
        <f t="shared" si="2"/>
        <v>32</v>
      </c>
    </row>
    <row r="46" spans="1:17" x14ac:dyDescent="0.15">
      <c r="A46" s="12" t="s">
        <v>294</v>
      </c>
      <c r="B46" s="12" t="s">
        <v>350</v>
      </c>
      <c r="C46" s="12" t="s">
        <v>351</v>
      </c>
      <c r="D46" s="12" t="s">
        <v>80</v>
      </c>
      <c r="E46" s="12"/>
      <c r="F46" s="12"/>
      <c r="G46" s="12"/>
      <c r="H46" s="12"/>
      <c r="I46" s="12"/>
      <c r="J46" s="12"/>
      <c r="K46" s="12"/>
      <c r="L46" s="12"/>
      <c r="M46" s="12" t="s">
        <v>47</v>
      </c>
      <c r="N46" s="12">
        <f>20+10+1</f>
        <v>31</v>
      </c>
      <c r="O46" s="12"/>
      <c r="P46" s="12"/>
      <c r="Q46" s="20">
        <f t="shared" si="2"/>
        <v>31</v>
      </c>
    </row>
    <row r="47" spans="1:17" x14ac:dyDescent="0.15">
      <c r="A47" s="12" t="s">
        <v>295</v>
      </c>
      <c r="B47" s="12" t="s">
        <v>296</v>
      </c>
      <c r="C47" s="12" t="s">
        <v>344</v>
      </c>
      <c r="D47" s="12" t="s">
        <v>193</v>
      </c>
      <c r="E47" s="12"/>
      <c r="F47" s="12"/>
      <c r="G47" s="12"/>
      <c r="H47" s="12"/>
      <c r="I47" s="12"/>
      <c r="J47" s="12"/>
      <c r="K47" s="12"/>
      <c r="L47" s="12"/>
      <c r="M47" s="12" t="s">
        <v>13</v>
      </c>
      <c r="N47" s="12">
        <v>20</v>
      </c>
      <c r="O47" s="12"/>
      <c r="P47" s="12"/>
      <c r="Q47" s="20">
        <f t="shared" si="2"/>
        <v>20</v>
      </c>
    </row>
    <row r="48" spans="1:17" x14ac:dyDescent="0.15">
      <c r="A48" s="12" t="s">
        <v>300</v>
      </c>
      <c r="B48" s="12" t="s">
        <v>301</v>
      </c>
      <c r="C48" s="12" t="s">
        <v>344</v>
      </c>
      <c r="D48" s="12" t="s">
        <v>299</v>
      </c>
      <c r="E48" s="12"/>
      <c r="F48" s="12"/>
      <c r="G48" s="12"/>
      <c r="H48" s="12"/>
      <c r="I48" s="12"/>
      <c r="J48" s="12"/>
      <c r="K48" s="12"/>
      <c r="L48" s="12"/>
      <c r="M48" s="12" t="s">
        <v>13</v>
      </c>
      <c r="N48" s="12">
        <v>20</v>
      </c>
      <c r="O48" s="12" t="s">
        <v>47</v>
      </c>
      <c r="P48" s="12">
        <f>20+10+2</f>
        <v>32</v>
      </c>
      <c r="Q48" s="20">
        <f t="shared" si="2"/>
        <v>52</v>
      </c>
    </row>
    <row r="49" spans="1:17" x14ac:dyDescent="0.15">
      <c r="A49" s="12" t="s">
        <v>327</v>
      </c>
      <c r="B49" s="12" t="s">
        <v>328</v>
      </c>
      <c r="C49" s="12" t="s">
        <v>329</v>
      </c>
      <c r="D49" s="12" t="s">
        <v>330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 t="s">
        <v>13</v>
      </c>
      <c r="P49" s="12">
        <v>20</v>
      </c>
      <c r="Q49" s="20">
        <f t="shared" si="2"/>
        <v>20</v>
      </c>
    </row>
    <row r="50" spans="1:17" x14ac:dyDescent="0.15">
      <c r="A50" s="12" t="s">
        <v>331</v>
      </c>
      <c r="B50" s="12" t="s">
        <v>332</v>
      </c>
      <c r="C50" s="12" t="s">
        <v>179</v>
      </c>
      <c r="D50" s="12" t="s">
        <v>333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 t="s">
        <v>46</v>
      </c>
      <c r="P50" s="12">
        <f>20+10+5+2</f>
        <v>37</v>
      </c>
      <c r="Q50" s="20">
        <f t="shared" si="2"/>
        <v>37</v>
      </c>
    </row>
    <row r="51" spans="1:17" ht="11.25" customHeight="1" x14ac:dyDescent="0.1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20">
        <f t="shared" si="2"/>
        <v>0</v>
      </c>
    </row>
    <row r="54" spans="1:17" ht="13.5" thickBot="1" x14ac:dyDescent="0.25">
      <c r="A54" s="31" t="s">
        <v>12</v>
      </c>
      <c r="B54" s="31"/>
      <c r="C54"/>
    </row>
    <row r="55" spans="1:17" ht="13.5" thickTop="1" x14ac:dyDescent="0.2">
      <c r="A55" t="s">
        <v>13</v>
      </c>
      <c r="B55">
        <v>20</v>
      </c>
    </row>
    <row r="56" spans="1:17" ht="12.75" x14ac:dyDescent="0.2">
      <c r="A56" t="s">
        <v>14</v>
      </c>
      <c r="B56">
        <v>10</v>
      </c>
    </row>
    <row r="57" spans="1:17" ht="12.75" x14ac:dyDescent="0.2">
      <c r="A57" t="s">
        <v>15</v>
      </c>
      <c r="B57">
        <v>5</v>
      </c>
    </row>
    <row r="58" spans="1:17" x14ac:dyDescent="0.15">
      <c r="A58" s="1" t="s">
        <v>72</v>
      </c>
      <c r="B58" s="24" t="s">
        <v>73</v>
      </c>
    </row>
  </sheetData>
  <mergeCells count="9">
    <mergeCell ref="A54:B54"/>
    <mergeCell ref="I6:J6"/>
    <mergeCell ref="K6:L6"/>
    <mergeCell ref="Q6:Q7"/>
    <mergeCell ref="A6:D6"/>
    <mergeCell ref="E6:F6"/>
    <mergeCell ref="G6:H6"/>
    <mergeCell ref="M6:N6"/>
    <mergeCell ref="O6:P6"/>
  </mergeCells>
  <pageMargins left="0.74803149606299213" right="0.39370078740157483" top="0.98425196850393704" bottom="0.78740157480314965" header="0.51181102362204722" footer="0.19685039370078741"/>
  <pageSetup paperSize="9" scale="58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Q70"/>
  <sheetViews>
    <sheetView zoomScaleNormal="100" workbookViewId="0">
      <pane xSplit="4" ySplit="7" topLeftCell="I8" activePane="bottomRight" state="frozen"/>
      <selection pane="topRight" activeCell="E1" sqref="E1"/>
      <selection pane="bottomLeft" activeCell="A8" sqref="A8"/>
      <selection pane="bottomRight" activeCell="A49" sqref="A49"/>
    </sheetView>
  </sheetViews>
  <sheetFormatPr defaultColWidth="12.7109375" defaultRowHeight="11.25" outlineLevelCol="1" x14ac:dyDescent="0.15"/>
  <cols>
    <col min="1" max="1" width="34.85546875" style="1" customWidth="1"/>
    <col min="2" max="2" width="16.42578125" style="1" customWidth="1"/>
    <col min="3" max="3" width="27.7109375" style="1" customWidth="1"/>
    <col min="4" max="4" width="15.140625" style="1" customWidth="1"/>
    <col min="5" max="5" width="11.7109375" style="1" customWidth="1" outlineLevel="1"/>
    <col min="6" max="6" width="7.28515625" style="1" customWidth="1"/>
    <col min="7" max="7" width="12.85546875" style="1" customWidth="1" outlineLevel="1"/>
    <col min="8" max="8" width="7.7109375" style="1" customWidth="1"/>
    <col min="9" max="9" width="13" style="1" customWidth="1" outlineLevel="1"/>
    <col min="10" max="10" width="8.5703125" style="1" customWidth="1"/>
    <col min="11" max="11" width="14.85546875" style="1" customWidth="1" outlineLevel="1"/>
    <col min="12" max="12" width="7.5703125" style="1" customWidth="1"/>
    <col min="13" max="13" width="13.140625" style="1" customWidth="1"/>
    <col min="14" max="14" width="8.85546875" style="1" customWidth="1"/>
    <col min="15" max="15" width="13.5703125" style="1" customWidth="1"/>
    <col min="16" max="16" width="11.42578125" style="1" customWidth="1"/>
    <col min="17" max="16384" width="12.7109375" style="1"/>
  </cols>
  <sheetData>
    <row r="1" spans="1:17" s="2" customFormat="1" ht="21" customHeight="1" x14ac:dyDescent="0.15">
      <c r="A1" s="3" t="s">
        <v>0</v>
      </c>
      <c r="B1" s="3"/>
      <c r="C1" s="1"/>
      <c r="D1" s="1"/>
    </row>
    <row r="2" spans="1:17" s="2" customFormat="1" ht="14.25" customHeight="1" x14ac:dyDescent="0.15">
      <c r="A2" s="3" t="s">
        <v>70</v>
      </c>
      <c r="B2" s="3">
        <v>2022</v>
      </c>
      <c r="C2" s="1"/>
      <c r="D2" s="1"/>
    </row>
    <row r="3" spans="1:17" s="2" customFormat="1" ht="14.25" customHeight="1" x14ac:dyDescent="0.15">
      <c r="A3" s="3"/>
      <c r="B3" s="3"/>
      <c r="C3" s="1"/>
      <c r="D3" s="1"/>
    </row>
    <row r="5" spans="1:17" ht="12" thickBot="1" x14ac:dyDescent="0.2">
      <c r="E5" s="3" t="s">
        <v>1</v>
      </c>
    </row>
    <row r="6" spans="1:17" x14ac:dyDescent="0.15">
      <c r="A6" s="36" t="s">
        <v>3</v>
      </c>
      <c r="B6" s="37"/>
      <c r="C6" s="38"/>
      <c r="D6" s="39"/>
      <c r="E6" s="36" t="str">
        <f>'Category I.'!E6:F6</f>
        <v>Bp. 2022.04.09</v>
      </c>
      <c r="F6" s="40"/>
      <c r="G6" s="36" t="str">
        <f>'Category I.'!G6:H6</f>
        <v>Bp. 2022.04.10</v>
      </c>
      <c r="H6" s="40"/>
      <c r="I6" s="36" t="str">
        <f>'Category I.'!I6:J6</f>
        <v>Győr 2022.10.15</v>
      </c>
      <c r="J6" s="40"/>
      <c r="K6" s="36" t="str">
        <f>'Category I.'!K6:L6</f>
        <v>Győr 2022.10.16</v>
      </c>
      <c r="L6" s="40"/>
      <c r="M6" s="36" t="str">
        <f>'Category I.'!M6:N6</f>
        <v>Bp. 2022.12.10</v>
      </c>
      <c r="N6" s="40"/>
      <c r="O6" s="36" t="str">
        <f>'Category I.'!O6:P6</f>
        <v>Bp. 2022.12.11</v>
      </c>
      <c r="P6" s="40"/>
      <c r="Q6" s="34" t="s">
        <v>9</v>
      </c>
    </row>
    <row r="7" spans="1:17" ht="12" thickBot="1" x14ac:dyDescent="0.2">
      <c r="A7" s="4" t="s">
        <v>4</v>
      </c>
      <c r="B7" s="13" t="s">
        <v>19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5"/>
    </row>
    <row r="8" spans="1:17" ht="12" thickBot="1" x14ac:dyDescent="0.2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">
      <c r="A9" s="10" t="s">
        <v>2</v>
      </c>
      <c r="B9" s="14"/>
    </row>
    <row r="10" spans="1:17" x14ac:dyDescent="0.15">
      <c r="A10" s="29" t="s">
        <v>402</v>
      </c>
      <c r="B10" s="29" t="s">
        <v>85</v>
      </c>
      <c r="C10" s="29" t="s">
        <v>10</v>
      </c>
      <c r="D10" s="29" t="s">
        <v>91</v>
      </c>
      <c r="E10" s="29" t="s">
        <v>13</v>
      </c>
      <c r="F10" s="29">
        <v>20</v>
      </c>
      <c r="G10" s="29" t="s">
        <v>13</v>
      </c>
      <c r="H10" s="29">
        <v>20</v>
      </c>
      <c r="I10" s="29" t="s">
        <v>13</v>
      </c>
      <c r="J10" s="29">
        <v>20</v>
      </c>
      <c r="K10" s="29" t="s">
        <v>13</v>
      </c>
      <c r="L10" s="29">
        <v>20</v>
      </c>
      <c r="M10" s="29" t="s">
        <v>13</v>
      </c>
      <c r="N10" s="29">
        <v>20</v>
      </c>
      <c r="O10" s="29" t="s">
        <v>13</v>
      </c>
      <c r="P10" s="29">
        <v>20</v>
      </c>
      <c r="Q10" s="19">
        <f t="shared" ref="Q10:Q30" si="0">SUM(E10:P10)</f>
        <v>120</v>
      </c>
    </row>
    <row r="11" spans="1:17" x14ac:dyDescent="0.15">
      <c r="A11" s="12" t="s">
        <v>86</v>
      </c>
      <c r="B11" s="12" t="s">
        <v>59</v>
      </c>
      <c r="C11" s="12" t="s">
        <v>20</v>
      </c>
      <c r="D11" s="12" t="s">
        <v>42</v>
      </c>
      <c r="E11" s="12" t="s">
        <v>13</v>
      </c>
      <c r="F11" s="12">
        <v>20</v>
      </c>
      <c r="G11" s="12" t="s">
        <v>13</v>
      </c>
      <c r="H11" s="12">
        <v>20</v>
      </c>
      <c r="I11" s="12"/>
      <c r="J11" s="12"/>
      <c r="K11" s="12"/>
      <c r="L11" s="12"/>
      <c r="M11" s="12"/>
      <c r="N11" s="12"/>
      <c r="O11" s="12"/>
      <c r="P11" s="12"/>
      <c r="Q11" s="20">
        <f t="shared" si="0"/>
        <v>40</v>
      </c>
    </row>
    <row r="12" spans="1:17" x14ac:dyDescent="0.15">
      <c r="A12" s="12" t="s">
        <v>396</v>
      </c>
      <c r="B12" s="12" t="s">
        <v>90</v>
      </c>
      <c r="C12" s="12" t="s">
        <v>10</v>
      </c>
      <c r="D12" s="12" t="s">
        <v>23</v>
      </c>
      <c r="E12" s="12" t="s">
        <v>47</v>
      </c>
      <c r="F12" s="12">
        <f>20+10+3</f>
        <v>33</v>
      </c>
      <c r="G12" s="12" t="s">
        <v>13</v>
      </c>
      <c r="H12" s="12">
        <v>20</v>
      </c>
      <c r="I12" s="12"/>
      <c r="J12" s="12"/>
      <c r="K12" s="12"/>
      <c r="L12" s="12"/>
      <c r="M12" s="12"/>
      <c r="N12" s="12"/>
      <c r="O12" s="12"/>
      <c r="P12" s="12"/>
      <c r="Q12" s="20">
        <f t="shared" si="0"/>
        <v>53</v>
      </c>
    </row>
    <row r="13" spans="1:17" x14ac:dyDescent="0.15">
      <c r="A13" s="12" t="s">
        <v>98</v>
      </c>
      <c r="B13" s="12" t="s">
        <v>99</v>
      </c>
      <c r="C13" s="12" t="s">
        <v>20</v>
      </c>
      <c r="D13" s="12" t="s">
        <v>100</v>
      </c>
      <c r="E13" s="12" t="s">
        <v>13</v>
      </c>
      <c r="F13" s="12">
        <v>20</v>
      </c>
      <c r="G13" s="12" t="s">
        <v>13</v>
      </c>
      <c r="H13" s="12">
        <v>20</v>
      </c>
      <c r="I13" s="12"/>
      <c r="J13" s="12"/>
      <c r="K13" s="12"/>
      <c r="L13" s="12"/>
      <c r="M13" s="12"/>
      <c r="N13" s="12"/>
      <c r="O13" s="12"/>
      <c r="P13" s="12"/>
      <c r="Q13" s="20">
        <f t="shared" si="0"/>
        <v>40</v>
      </c>
    </row>
    <row r="14" spans="1:17" x14ac:dyDescent="0.15">
      <c r="A14" s="12" t="s">
        <v>101</v>
      </c>
      <c r="B14" s="12" t="s">
        <v>102</v>
      </c>
      <c r="C14" s="12" t="s">
        <v>20</v>
      </c>
      <c r="D14" s="12" t="s">
        <v>100</v>
      </c>
      <c r="E14" s="12" t="s">
        <v>13</v>
      </c>
      <c r="F14" s="12">
        <v>20</v>
      </c>
      <c r="G14" s="12" t="s">
        <v>13</v>
      </c>
      <c r="H14" s="12">
        <v>20</v>
      </c>
      <c r="I14" s="12"/>
      <c r="J14" s="12"/>
      <c r="K14" s="12"/>
      <c r="L14" s="12"/>
      <c r="M14" s="12"/>
      <c r="N14" s="12"/>
      <c r="O14" s="12"/>
      <c r="P14" s="12"/>
      <c r="Q14" s="20">
        <f t="shared" si="0"/>
        <v>40</v>
      </c>
    </row>
    <row r="15" spans="1:17" x14ac:dyDescent="0.15">
      <c r="A15" s="12" t="s">
        <v>112</v>
      </c>
      <c r="B15" s="12" t="s">
        <v>60</v>
      </c>
      <c r="C15" s="12" t="s">
        <v>113</v>
      </c>
      <c r="D15" s="12" t="s">
        <v>26</v>
      </c>
      <c r="E15" s="12" t="s">
        <v>13</v>
      </c>
      <c r="F15" s="12">
        <v>20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20">
        <f t="shared" si="0"/>
        <v>20</v>
      </c>
    </row>
    <row r="16" spans="1:17" x14ac:dyDescent="0.15">
      <c r="A16" s="12" t="s">
        <v>155</v>
      </c>
      <c r="B16" s="12" t="s">
        <v>358</v>
      </c>
      <c r="C16" s="12" t="s">
        <v>357</v>
      </c>
      <c r="D16" s="12" t="s">
        <v>23</v>
      </c>
      <c r="E16" s="12"/>
      <c r="F16" s="12"/>
      <c r="G16" s="12" t="s">
        <v>13</v>
      </c>
      <c r="H16" s="12">
        <v>20</v>
      </c>
      <c r="I16" s="12"/>
      <c r="J16" s="12"/>
      <c r="K16" s="12"/>
      <c r="L16" s="12"/>
      <c r="M16" s="12"/>
      <c r="N16" s="12"/>
      <c r="O16" s="12"/>
      <c r="P16" s="12"/>
      <c r="Q16" s="20">
        <f t="shared" si="0"/>
        <v>20</v>
      </c>
    </row>
    <row r="17" spans="1:17" x14ac:dyDescent="0.15">
      <c r="A17" s="12" t="s">
        <v>156</v>
      </c>
      <c r="B17" s="12" t="s">
        <v>359</v>
      </c>
      <c r="C17" s="12" t="s">
        <v>157</v>
      </c>
      <c r="D17" s="12" t="s">
        <v>35</v>
      </c>
      <c r="E17" s="12"/>
      <c r="F17" s="12"/>
      <c r="G17" s="12" t="s">
        <v>47</v>
      </c>
      <c r="H17" s="12">
        <f>20+10+3</f>
        <v>33</v>
      </c>
      <c r="I17" s="12"/>
      <c r="J17" s="12"/>
      <c r="K17" s="12"/>
      <c r="L17" s="12"/>
      <c r="M17" s="12"/>
      <c r="N17" s="12"/>
      <c r="O17" s="12"/>
      <c r="P17" s="12"/>
      <c r="Q17" s="20">
        <f t="shared" si="0"/>
        <v>33</v>
      </c>
    </row>
    <row r="18" spans="1:17" x14ac:dyDescent="0.15">
      <c r="A18" s="12" t="s">
        <v>197</v>
      </c>
      <c r="B18" s="12" t="s">
        <v>360</v>
      </c>
      <c r="C18" s="12" t="s">
        <v>20</v>
      </c>
      <c r="D18" s="12" t="s">
        <v>91</v>
      </c>
      <c r="E18" s="12"/>
      <c r="F18" s="12"/>
      <c r="G18" s="12"/>
      <c r="H18" s="12"/>
      <c r="I18" s="12" t="s">
        <v>13</v>
      </c>
      <c r="J18" s="12">
        <v>20</v>
      </c>
      <c r="K18" s="12" t="s">
        <v>47</v>
      </c>
      <c r="L18" s="12">
        <f>20+10+3</f>
        <v>33</v>
      </c>
      <c r="M18" s="12"/>
      <c r="N18" s="12"/>
      <c r="O18" s="12"/>
      <c r="P18" s="12"/>
      <c r="Q18" s="20">
        <f t="shared" si="0"/>
        <v>53</v>
      </c>
    </row>
    <row r="19" spans="1:17" x14ac:dyDescent="0.15">
      <c r="A19" s="12" t="s">
        <v>87</v>
      </c>
      <c r="B19" s="12" t="s">
        <v>88</v>
      </c>
      <c r="C19" s="12" t="s">
        <v>157</v>
      </c>
      <c r="D19" s="8" t="s">
        <v>22</v>
      </c>
      <c r="E19" s="12"/>
      <c r="F19" s="12"/>
      <c r="G19" s="12"/>
      <c r="H19" s="12"/>
      <c r="I19" s="12" t="s">
        <v>47</v>
      </c>
      <c r="J19" s="12">
        <f>20+10+2</f>
        <v>32</v>
      </c>
      <c r="K19" s="12" t="s">
        <v>13</v>
      </c>
      <c r="L19" s="12">
        <v>20</v>
      </c>
      <c r="M19" s="12"/>
      <c r="N19" s="12"/>
      <c r="O19" s="12"/>
      <c r="P19" s="12"/>
      <c r="Q19" s="20">
        <f t="shared" si="0"/>
        <v>52</v>
      </c>
    </row>
    <row r="20" spans="1:17" x14ac:dyDescent="0.15">
      <c r="A20" s="12" t="s">
        <v>202</v>
      </c>
      <c r="B20" s="12" t="s">
        <v>361</v>
      </c>
      <c r="C20" s="12" t="s">
        <v>157</v>
      </c>
      <c r="D20" s="12" t="s">
        <v>35</v>
      </c>
      <c r="E20" s="12"/>
      <c r="F20" s="12"/>
      <c r="G20" s="12"/>
      <c r="H20" s="12"/>
      <c r="I20" s="12" t="s">
        <v>47</v>
      </c>
      <c r="J20" s="12">
        <f>20+10+3</f>
        <v>33</v>
      </c>
      <c r="K20" s="12" t="s">
        <v>47</v>
      </c>
      <c r="L20" s="12">
        <f>20+10+3</f>
        <v>33</v>
      </c>
      <c r="M20" s="12"/>
      <c r="N20" s="12"/>
      <c r="O20" s="12"/>
      <c r="P20" s="12"/>
      <c r="Q20" s="20">
        <f t="shared" si="0"/>
        <v>66</v>
      </c>
    </row>
    <row r="21" spans="1:17" x14ac:dyDescent="0.15">
      <c r="A21" s="12" t="s">
        <v>208</v>
      </c>
      <c r="B21" s="12" t="s">
        <v>209</v>
      </c>
      <c r="C21" s="12" t="s">
        <v>20</v>
      </c>
      <c r="D21" s="12" t="s">
        <v>210</v>
      </c>
      <c r="E21" s="12"/>
      <c r="F21" s="12"/>
      <c r="G21" s="12"/>
      <c r="H21" s="12"/>
      <c r="I21" s="12" t="s">
        <v>13</v>
      </c>
      <c r="J21" s="12">
        <v>20</v>
      </c>
      <c r="K21" s="12" t="s">
        <v>13</v>
      </c>
      <c r="L21" s="12">
        <v>20</v>
      </c>
      <c r="M21" s="12"/>
      <c r="N21" s="12"/>
      <c r="O21" s="12"/>
      <c r="P21" s="12"/>
      <c r="Q21" s="20">
        <f t="shared" si="0"/>
        <v>40</v>
      </c>
    </row>
    <row r="22" spans="1:17" x14ac:dyDescent="0.15">
      <c r="A22" s="8" t="s">
        <v>105</v>
      </c>
      <c r="B22" s="8" t="s">
        <v>108</v>
      </c>
      <c r="C22" s="12" t="s">
        <v>157</v>
      </c>
      <c r="D22" s="8" t="s">
        <v>106</v>
      </c>
      <c r="E22" s="12"/>
      <c r="F22" s="12"/>
      <c r="G22" s="12"/>
      <c r="H22" s="12"/>
      <c r="I22" s="12" t="s">
        <v>13</v>
      </c>
      <c r="J22" s="12">
        <v>20</v>
      </c>
      <c r="K22" s="12" t="s">
        <v>13</v>
      </c>
      <c r="L22" s="12">
        <v>20</v>
      </c>
      <c r="M22" s="12"/>
      <c r="N22" s="12"/>
      <c r="O22" s="12"/>
      <c r="P22" s="12"/>
      <c r="Q22" s="20">
        <f t="shared" si="0"/>
        <v>40</v>
      </c>
    </row>
    <row r="23" spans="1:17" x14ac:dyDescent="0.15">
      <c r="A23" s="8" t="s">
        <v>109</v>
      </c>
      <c r="B23" s="8" t="s">
        <v>110</v>
      </c>
      <c r="C23" s="12" t="s">
        <v>25</v>
      </c>
      <c r="D23" s="12" t="s">
        <v>111</v>
      </c>
      <c r="E23" s="12"/>
      <c r="F23" s="12"/>
      <c r="G23" s="12"/>
      <c r="H23" s="12"/>
      <c r="I23" s="12" t="s">
        <v>13</v>
      </c>
      <c r="J23" s="12">
        <v>20</v>
      </c>
      <c r="K23" s="12" t="s">
        <v>13</v>
      </c>
      <c r="L23" s="12">
        <v>20</v>
      </c>
      <c r="M23" s="12"/>
      <c r="N23" s="12"/>
      <c r="O23" s="12"/>
      <c r="P23" s="12"/>
      <c r="Q23" s="20">
        <f t="shared" si="0"/>
        <v>40</v>
      </c>
    </row>
    <row r="24" spans="1:17" x14ac:dyDescent="0.15">
      <c r="A24" s="8" t="s">
        <v>274</v>
      </c>
      <c r="B24" s="8" t="s">
        <v>275</v>
      </c>
      <c r="C24" s="12" t="s">
        <v>113</v>
      </c>
      <c r="D24" s="12" t="s">
        <v>276</v>
      </c>
      <c r="E24" s="12"/>
      <c r="F24" s="12"/>
      <c r="G24" s="12"/>
      <c r="H24" s="12"/>
      <c r="I24" s="12"/>
      <c r="J24" s="12"/>
      <c r="K24" s="12" t="s">
        <v>13</v>
      </c>
      <c r="L24" s="12">
        <v>20</v>
      </c>
      <c r="M24" s="12" t="s">
        <v>13</v>
      </c>
      <c r="N24" s="12">
        <v>20</v>
      </c>
      <c r="O24" s="12"/>
      <c r="P24" s="12"/>
      <c r="Q24" s="20">
        <f t="shared" si="0"/>
        <v>40</v>
      </c>
    </row>
    <row r="25" spans="1:17" x14ac:dyDescent="0.15">
      <c r="A25" s="8" t="s">
        <v>266</v>
      </c>
      <c r="B25" s="8" t="s">
        <v>267</v>
      </c>
      <c r="C25" s="8" t="s">
        <v>95</v>
      </c>
      <c r="D25" s="8" t="s">
        <v>268</v>
      </c>
      <c r="E25" s="12"/>
      <c r="F25" s="12"/>
      <c r="G25" s="12"/>
      <c r="H25" s="12"/>
      <c r="I25" s="12"/>
      <c r="J25" s="12"/>
      <c r="K25" s="12"/>
      <c r="L25" s="12"/>
      <c r="M25" s="12" t="s">
        <v>13</v>
      </c>
      <c r="N25" s="12">
        <v>20</v>
      </c>
      <c r="O25" s="12"/>
      <c r="P25" s="12"/>
      <c r="Q25" s="20">
        <f t="shared" si="0"/>
        <v>20</v>
      </c>
    </row>
    <row r="26" spans="1:17" x14ac:dyDescent="0.15">
      <c r="A26" s="8" t="s">
        <v>212</v>
      </c>
      <c r="B26" s="8" t="s">
        <v>362</v>
      </c>
      <c r="C26" s="8" t="s">
        <v>10</v>
      </c>
      <c r="D26" s="8" t="s">
        <v>213</v>
      </c>
      <c r="E26" s="12"/>
      <c r="F26" s="12"/>
      <c r="G26" s="12"/>
      <c r="H26" s="12"/>
      <c r="I26" s="12"/>
      <c r="J26" s="12"/>
      <c r="K26" s="12"/>
      <c r="L26" s="12"/>
      <c r="M26" s="12" t="s">
        <v>46</v>
      </c>
      <c r="N26" s="12">
        <f>20+10+5+3</f>
        <v>38</v>
      </c>
      <c r="O26" s="12" t="s">
        <v>47</v>
      </c>
      <c r="P26" s="12">
        <f>20+10+3</f>
        <v>33</v>
      </c>
      <c r="Q26" s="20">
        <f t="shared" si="0"/>
        <v>71</v>
      </c>
    </row>
    <row r="27" spans="1:17" x14ac:dyDescent="0.15">
      <c r="A27" s="8" t="s">
        <v>312</v>
      </c>
      <c r="B27" s="8" t="s">
        <v>313</v>
      </c>
      <c r="C27" s="8" t="s">
        <v>113</v>
      </c>
      <c r="D27" s="8" t="s">
        <v>276</v>
      </c>
      <c r="E27" s="12"/>
      <c r="F27" s="12"/>
      <c r="G27" s="12"/>
      <c r="H27" s="12"/>
      <c r="I27" s="12"/>
      <c r="J27" s="12"/>
      <c r="K27" s="12"/>
      <c r="L27" s="12"/>
      <c r="M27" s="12" t="s">
        <v>13</v>
      </c>
      <c r="N27" s="12">
        <v>20</v>
      </c>
      <c r="O27" s="12"/>
      <c r="P27" s="12"/>
      <c r="Q27" s="20">
        <f t="shared" si="0"/>
        <v>20</v>
      </c>
    </row>
    <row r="28" spans="1:17" x14ac:dyDescent="0.15">
      <c r="A28" s="8" t="s">
        <v>314</v>
      </c>
      <c r="B28" s="8" t="s">
        <v>315</v>
      </c>
      <c r="C28" s="8" t="s">
        <v>317</v>
      </c>
      <c r="D28" s="8" t="s">
        <v>316</v>
      </c>
      <c r="E28" s="12"/>
      <c r="F28" s="12"/>
      <c r="G28" s="12"/>
      <c r="H28" s="12"/>
      <c r="I28" s="12"/>
      <c r="J28" s="12"/>
      <c r="K28" s="12"/>
      <c r="L28" s="12"/>
      <c r="M28" s="12" t="s">
        <v>13</v>
      </c>
      <c r="N28" s="12">
        <v>20</v>
      </c>
      <c r="O28" s="12"/>
      <c r="P28" s="12"/>
      <c r="Q28" s="20">
        <f t="shared" si="0"/>
        <v>20</v>
      </c>
    </row>
    <row r="29" spans="1:17" x14ac:dyDescent="0.15">
      <c r="A29" s="8" t="s">
        <v>211</v>
      </c>
      <c r="B29" s="8" t="s">
        <v>363</v>
      </c>
      <c r="C29" s="8" t="s">
        <v>157</v>
      </c>
      <c r="D29" s="8" t="s">
        <v>104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 t="s">
        <v>13</v>
      </c>
      <c r="P29" s="12">
        <v>20</v>
      </c>
      <c r="Q29" s="20">
        <f t="shared" si="0"/>
        <v>20</v>
      </c>
    </row>
    <row r="30" spans="1:17" x14ac:dyDescent="0.15">
      <c r="A30" s="8"/>
      <c r="B30" s="8"/>
      <c r="C30" s="8"/>
      <c r="D30" s="8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20">
        <f t="shared" si="0"/>
        <v>0</v>
      </c>
    </row>
    <row r="31" spans="1:17" x14ac:dyDescent="0.15"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ht="12" thickBot="1" x14ac:dyDescent="0.2"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7" ht="12" thickBot="1" x14ac:dyDescent="0.2">
      <c r="A33" s="10" t="s">
        <v>7</v>
      </c>
      <c r="B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7" x14ac:dyDescent="0.15">
      <c r="A34" s="12" t="s">
        <v>32</v>
      </c>
      <c r="B34" s="12" t="s">
        <v>21</v>
      </c>
      <c r="C34" s="12" t="s">
        <v>65</v>
      </c>
      <c r="D34" s="12" t="s">
        <v>22</v>
      </c>
      <c r="E34" s="12" t="s">
        <v>13</v>
      </c>
      <c r="F34" s="12">
        <v>20</v>
      </c>
      <c r="G34" s="12" t="s">
        <v>13</v>
      </c>
      <c r="H34" s="12">
        <v>20</v>
      </c>
      <c r="I34" s="12"/>
      <c r="J34" s="12"/>
      <c r="K34" s="12"/>
      <c r="L34" s="12"/>
      <c r="M34" s="12"/>
      <c r="N34" s="12"/>
      <c r="O34" s="12"/>
      <c r="P34" s="12"/>
      <c r="Q34" s="11">
        <f>SUM(E34:P34)</f>
        <v>40</v>
      </c>
    </row>
    <row r="35" spans="1:17" ht="12.75" x14ac:dyDescent="0.2">
      <c r="A35" s="12" t="s">
        <v>103</v>
      </c>
      <c r="B35" s="12" t="s">
        <v>107</v>
      </c>
      <c r="C35" s="12" t="s">
        <v>357</v>
      </c>
      <c r="D35" s="12" t="s">
        <v>104</v>
      </c>
      <c r="E35" s="12" t="s">
        <v>13</v>
      </c>
      <c r="F35" s="12">
        <v>20</v>
      </c>
      <c r="G35" s="12" t="s">
        <v>13</v>
      </c>
      <c r="H35" s="21">
        <v>20</v>
      </c>
      <c r="I35" s="21" t="s">
        <v>13</v>
      </c>
      <c r="J35" s="21">
        <v>20</v>
      </c>
      <c r="K35" s="21" t="s">
        <v>13</v>
      </c>
      <c r="L35" s="21">
        <v>20</v>
      </c>
      <c r="M35" s="21"/>
      <c r="N35" s="21"/>
      <c r="O35" s="21"/>
      <c r="P35" s="21"/>
      <c r="Q35" s="11">
        <f t="shared" ref="Q35:Q40" si="1">SUM(E35:P35)</f>
        <v>80</v>
      </c>
    </row>
    <row r="36" spans="1:17" ht="12.75" x14ac:dyDescent="0.2">
      <c r="A36" s="12" t="s">
        <v>203</v>
      </c>
      <c r="B36" s="12" t="s">
        <v>205</v>
      </c>
      <c r="C36" s="12" t="s">
        <v>204</v>
      </c>
      <c r="D36" s="12" t="s">
        <v>35</v>
      </c>
      <c r="E36" s="12"/>
      <c r="F36" s="12"/>
      <c r="G36" s="12"/>
      <c r="H36" s="21"/>
      <c r="I36" s="21" t="s">
        <v>47</v>
      </c>
      <c r="J36" s="21">
        <f>20+10+1</f>
        <v>31</v>
      </c>
      <c r="K36" s="21" t="s">
        <v>47</v>
      </c>
      <c r="L36" s="21">
        <f>20+10+1</f>
        <v>31</v>
      </c>
      <c r="M36" s="21"/>
      <c r="N36" s="21"/>
      <c r="O36" s="21"/>
      <c r="P36" s="21"/>
      <c r="Q36" s="20">
        <f t="shared" si="1"/>
        <v>62</v>
      </c>
    </row>
    <row r="37" spans="1:17" x14ac:dyDescent="0.15">
      <c r="A37" s="29" t="s">
        <v>269</v>
      </c>
      <c r="B37" s="29" t="s">
        <v>270</v>
      </c>
      <c r="C37" s="29" t="s">
        <v>357</v>
      </c>
      <c r="D37" s="29" t="s">
        <v>24</v>
      </c>
      <c r="E37" s="29"/>
      <c r="F37" s="29"/>
      <c r="G37" s="29"/>
      <c r="H37" s="29"/>
      <c r="I37" s="29"/>
      <c r="J37" s="29"/>
      <c r="K37" s="29" t="s">
        <v>13</v>
      </c>
      <c r="L37" s="29">
        <v>20</v>
      </c>
      <c r="M37" s="29" t="s">
        <v>47</v>
      </c>
      <c r="N37" s="29">
        <f>20+10+2</f>
        <v>32</v>
      </c>
      <c r="O37" s="29" t="s">
        <v>47</v>
      </c>
      <c r="P37" s="29">
        <f>20+10+2</f>
        <v>32</v>
      </c>
      <c r="Q37" s="19">
        <f t="shared" si="1"/>
        <v>84</v>
      </c>
    </row>
    <row r="38" spans="1:17" x14ac:dyDescent="0.15">
      <c r="A38" s="12" t="s">
        <v>302</v>
      </c>
      <c r="B38" s="12" t="s">
        <v>364</v>
      </c>
      <c r="C38" s="12" t="s">
        <v>357</v>
      </c>
      <c r="D38" s="12" t="s">
        <v>303</v>
      </c>
      <c r="E38" s="12"/>
      <c r="F38" s="12"/>
      <c r="G38" s="12"/>
      <c r="H38" s="12"/>
      <c r="I38" s="12"/>
      <c r="J38" s="12"/>
      <c r="K38" s="12"/>
      <c r="L38" s="12"/>
      <c r="M38" s="12" t="s">
        <v>13</v>
      </c>
      <c r="N38" s="12">
        <v>20</v>
      </c>
      <c r="O38" s="12" t="s">
        <v>13</v>
      </c>
      <c r="P38" s="12">
        <v>20</v>
      </c>
      <c r="Q38" s="11">
        <f t="shared" si="1"/>
        <v>40</v>
      </c>
    </row>
    <row r="39" spans="1:17" x14ac:dyDescent="0.15">
      <c r="A39" s="12" t="s">
        <v>352</v>
      </c>
      <c r="B39" s="12" t="s">
        <v>353</v>
      </c>
      <c r="C39" s="12" t="s">
        <v>65</v>
      </c>
      <c r="D39" s="12" t="s">
        <v>42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 t="s">
        <v>13</v>
      </c>
      <c r="P39" s="12">
        <v>20</v>
      </c>
      <c r="Q39" s="11">
        <f t="shared" si="1"/>
        <v>20</v>
      </c>
    </row>
    <row r="40" spans="1:17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1">
        <f t="shared" si="1"/>
        <v>0</v>
      </c>
    </row>
    <row r="41" spans="1:17" x14ac:dyDescent="0.15"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7" ht="12" thickBot="1" x14ac:dyDescent="0.2"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7" ht="12" thickBot="1" x14ac:dyDescent="0.2">
      <c r="A43" s="10" t="s">
        <v>8</v>
      </c>
      <c r="B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7" x14ac:dyDescent="0.15">
      <c r="A44" s="8" t="s">
        <v>87</v>
      </c>
      <c r="B44" s="8" t="s">
        <v>88</v>
      </c>
      <c r="C44" s="12" t="s">
        <v>157</v>
      </c>
      <c r="D44" s="8" t="s">
        <v>22</v>
      </c>
      <c r="E44" s="12" t="s">
        <v>13</v>
      </c>
      <c r="F44" s="12">
        <v>20</v>
      </c>
      <c r="G44" s="12" t="s">
        <v>13</v>
      </c>
      <c r="H44" s="12">
        <v>20</v>
      </c>
      <c r="I44" s="12"/>
      <c r="J44" s="12"/>
      <c r="K44" s="12"/>
      <c r="L44" s="12"/>
      <c r="M44" s="12"/>
      <c r="N44" s="12"/>
      <c r="O44" s="12"/>
      <c r="P44" s="12"/>
      <c r="Q44" s="11">
        <f>SUM(E44:P44)</f>
        <v>40</v>
      </c>
    </row>
    <row r="45" spans="1:17" x14ac:dyDescent="0.15">
      <c r="A45" s="8" t="s">
        <v>395</v>
      </c>
      <c r="B45" s="8" t="s">
        <v>89</v>
      </c>
      <c r="C45" s="8" t="s">
        <v>10</v>
      </c>
      <c r="D45" s="8" t="s">
        <v>22</v>
      </c>
      <c r="E45" s="12" t="s">
        <v>13</v>
      </c>
      <c r="F45" s="12">
        <v>20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1">
        <f t="shared" ref="Q45:Q63" si="2">SUM(E45:P45)</f>
        <v>20</v>
      </c>
    </row>
    <row r="46" spans="1:17" x14ac:dyDescent="0.15">
      <c r="A46" s="8" t="s">
        <v>92</v>
      </c>
      <c r="B46" s="8" t="s">
        <v>93</v>
      </c>
      <c r="C46" s="8" t="s">
        <v>95</v>
      </c>
      <c r="D46" s="8" t="s">
        <v>94</v>
      </c>
      <c r="E46" s="12" t="s">
        <v>13</v>
      </c>
      <c r="F46" s="12">
        <v>20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1">
        <f t="shared" si="2"/>
        <v>20</v>
      </c>
    </row>
    <row r="47" spans="1:17" x14ac:dyDescent="0.15">
      <c r="A47" s="8" t="s">
        <v>96</v>
      </c>
      <c r="B47" s="8" t="s">
        <v>97</v>
      </c>
      <c r="C47" s="8" t="s">
        <v>20</v>
      </c>
      <c r="D47" s="8" t="s">
        <v>36</v>
      </c>
      <c r="E47" s="12" t="s">
        <v>13</v>
      </c>
      <c r="F47" s="12">
        <v>20</v>
      </c>
      <c r="G47" s="12" t="s">
        <v>13</v>
      </c>
      <c r="H47" s="12">
        <v>20</v>
      </c>
      <c r="I47" s="12"/>
      <c r="J47" s="12"/>
      <c r="K47" s="12"/>
      <c r="L47" s="12"/>
      <c r="M47" s="12"/>
      <c r="N47" s="12"/>
      <c r="O47" s="12"/>
      <c r="P47" s="12"/>
      <c r="Q47" s="11">
        <f t="shared" si="2"/>
        <v>40</v>
      </c>
    </row>
    <row r="48" spans="1:17" x14ac:dyDescent="0.15">
      <c r="A48" s="8" t="s">
        <v>105</v>
      </c>
      <c r="B48" s="8" t="s">
        <v>108</v>
      </c>
      <c r="C48" s="12" t="s">
        <v>157</v>
      </c>
      <c r="D48" s="8" t="s">
        <v>106</v>
      </c>
      <c r="E48" s="12" t="s">
        <v>47</v>
      </c>
      <c r="F48" s="12">
        <f>20+10+2</f>
        <v>32</v>
      </c>
      <c r="G48" s="12" t="s">
        <v>47</v>
      </c>
      <c r="H48" s="12">
        <f>20+10+1</f>
        <v>31</v>
      </c>
      <c r="I48" s="12"/>
      <c r="J48" s="12"/>
      <c r="K48" s="12"/>
      <c r="L48" s="12"/>
      <c r="M48" s="12"/>
      <c r="N48" s="12"/>
      <c r="O48" s="12"/>
      <c r="P48" s="12"/>
      <c r="Q48" s="11">
        <f t="shared" si="2"/>
        <v>63</v>
      </c>
    </row>
    <row r="49" spans="1:17" x14ac:dyDescent="0.15">
      <c r="A49" s="29" t="s">
        <v>109</v>
      </c>
      <c r="B49" s="29" t="s">
        <v>110</v>
      </c>
      <c r="C49" s="29" t="s">
        <v>25</v>
      </c>
      <c r="D49" s="29" t="s">
        <v>111</v>
      </c>
      <c r="E49" s="29" t="s">
        <v>46</v>
      </c>
      <c r="F49" s="29">
        <f>20+10+5+3</f>
        <v>38</v>
      </c>
      <c r="G49" s="29" t="s">
        <v>46</v>
      </c>
      <c r="H49" s="29">
        <f>20+10+5+3</f>
        <v>38</v>
      </c>
      <c r="I49" s="29"/>
      <c r="J49" s="29"/>
      <c r="K49" s="29"/>
      <c r="L49" s="29"/>
      <c r="M49" s="29"/>
      <c r="N49" s="29"/>
      <c r="O49" s="29"/>
      <c r="P49" s="29"/>
      <c r="Q49" s="19">
        <f t="shared" si="2"/>
        <v>76</v>
      </c>
    </row>
    <row r="50" spans="1:17" x14ac:dyDescent="0.15">
      <c r="A50" s="8" t="s">
        <v>153</v>
      </c>
      <c r="B50" s="8" t="s">
        <v>365</v>
      </c>
      <c r="C50" s="12" t="s">
        <v>154</v>
      </c>
      <c r="D50" s="8" t="s">
        <v>22</v>
      </c>
      <c r="E50" s="12"/>
      <c r="F50" s="12"/>
      <c r="G50" s="12" t="s">
        <v>13</v>
      </c>
      <c r="H50" s="12">
        <v>20</v>
      </c>
      <c r="I50" s="12"/>
      <c r="J50" s="12"/>
      <c r="K50" s="12"/>
      <c r="L50" s="12"/>
      <c r="M50" s="12"/>
      <c r="N50" s="12"/>
      <c r="O50" s="12"/>
      <c r="P50" s="12"/>
      <c r="Q50" s="11">
        <f t="shared" si="2"/>
        <v>20</v>
      </c>
    </row>
    <row r="51" spans="1:17" x14ac:dyDescent="0.15">
      <c r="A51" s="8" t="s">
        <v>198</v>
      </c>
      <c r="B51" s="8" t="s">
        <v>366</v>
      </c>
      <c r="C51" s="8" t="s">
        <v>199</v>
      </c>
      <c r="D51" s="8" t="s">
        <v>22</v>
      </c>
      <c r="E51" s="12"/>
      <c r="F51" s="12"/>
      <c r="G51" s="12"/>
      <c r="H51" s="12"/>
      <c r="I51" s="12" t="s">
        <v>13</v>
      </c>
      <c r="J51" s="12">
        <v>20</v>
      </c>
      <c r="K51" s="12" t="s">
        <v>13</v>
      </c>
      <c r="L51" s="12">
        <v>20</v>
      </c>
      <c r="M51" s="12"/>
      <c r="N51" s="12"/>
      <c r="O51" s="12"/>
      <c r="P51" s="12"/>
      <c r="Q51" s="11">
        <f t="shared" si="2"/>
        <v>40</v>
      </c>
    </row>
    <row r="52" spans="1:17" x14ac:dyDescent="0.15">
      <c r="A52" s="8" t="s">
        <v>200</v>
      </c>
      <c r="B52" s="8" t="s">
        <v>201</v>
      </c>
      <c r="C52" s="8" t="s">
        <v>10</v>
      </c>
      <c r="D52" s="8" t="s">
        <v>23</v>
      </c>
      <c r="E52" s="12"/>
      <c r="F52" s="12"/>
      <c r="G52" s="12"/>
      <c r="H52" s="12"/>
      <c r="I52" s="12" t="s">
        <v>13</v>
      </c>
      <c r="J52" s="12">
        <v>20</v>
      </c>
      <c r="K52" s="12" t="s">
        <v>13</v>
      </c>
      <c r="L52" s="12">
        <v>20</v>
      </c>
      <c r="M52" s="12"/>
      <c r="N52" s="12"/>
      <c r="O52" s="12"/>
      <c r="P52" s="12"/>
      <c r="Q52" s="11">
        <f t="shared" si="2"/>
        <v>40</v>
      </c>
    </row>
    <row r="53" spans="1:17" x14ac:dyDescent="0.15">
      <c r="A53" s="8" t="s">
        <v>206</v>
      </c>
      <c r="B53" s="8" t="s">
        <v>207</v>
      </c>
      <c r="C53" s="8" t="s">
        <v>25</v>
      </c>
      <c r="D53" s="8" t="s">
        <v>35</v>
      </c>
      <c r="E53" s="12"/>
      <c r="F53" s="12"/>
      <c r="G53" s="12"/>
      <c r="H53" s="12"/>
      <c r="I53" s="12" t="s">
        <v>13</v>
      </c>
      <c r="J53" s="12">
        <v>20</v>
      </c>
      <c r="K53" s="12"/>
      <c r="L53" s="12"/>
      <c r="M53" s="12"/>
      <c r="N53" s="12"/>
      <c r="O53" s="12"/>
      <c r="P53" s="12"/>
      <c r="Q53" s="11">
        <f t="shared" si="2"/>
        <v>20</v>
      </c>
    </row>
    <row r="54" spans="1:17" x14ac:dyDescent="0.15">
      <c r="A54" s="8" t="s">
        <v>211</v>
      </c>
      <c r="B54" s="8" t="s">
        <v>363</v>
      </c>
      <c r="C54" s="8" t="s">
        <v>157</v>
      </c>
      <c r="D54" s="8" t="s">
        <v>104</v>
      </c>
      <c r="E54" s="12"/>
      <c r="F54" s="12"/>
      <c r="G54" s="12"/>
      <c r="H54" s="12"/>
      <c r="I54" s="12" t="s">
        <v>13</v>
      </c>
      <c r="J54" s="12">
        <v>20</v>
      </c>
      <c r="K54" s="12" t="s">
        <v>13</v>
      </c>
      <c r="L54" s="12">
        <v>20</v>
      </c>
      <c r="M54" s="12"/>
      <c r="N54" s="12"/>
      <c r="O54" s="12"/>
      <c r="P54" s="12"/>
      <c r="Q54" s="11">
        <f t="shared" si="2"/>
        <v>40</v>
      </c>
    </row>
    <row r="55" spans="1:17" x14ac:dyDescent="0.15">
      <c r="A55" s="12" t="s">
        <v>212</v>
      </c>
      <c r="B55" s="12" t="s">
        <v>362</v>
      </c>
      <c r="C55" s="12" t="s">
        <v>10</v>
      </c>
      <c r="D55" s="12" t="s">
        <v>213</v>
      </c>
      <c r="E55" s="12"/>
      <c r="F55" s="12"/>
      <c r="G55" s="12"/>
      <c r="H55" s="12"/>
      <c r="I55" s="12" t="s">
        <v>46</v>
      </c>
      <c r="J55" s="12">
        <f>20+10+5+3</f>
        <v>38</v>
      </c>
      <c r="K55" s="12" t="s">
        <v>13</v>
      </c>
      <c r="L55" s="12">
        <v>20</v>
      </c>
      <c r="M55" s="12"/>
      <c r="N55" s="12"/>
      <c r="O55" s="12"/>
      <c r="P55" s="12"/>
      <c r="Q55" s="20">
        <f t="shared" si="2"/>
        <v>58</v>
      </c>
    </row>
    <row r="56" spans="1:17" x14ac:dyDescent="0.15">
      <c r="A56" s="8" t="s">
        <v>214</v>
      </c>
      <c r="B56" s="8" t="s">
        <v>215</v>
      </c>
      <c r="C56" s="8" t="s">
        <v>216</v>
      </c>
      <c r="D56" s="8" t="s">
        <v>37</v>
      </c>
      <c r="E56" s="12"/>
      <c r="F56" s="12"/>
      <c r="G56" s="12"/>
      <c r="H56" s="12"/>
      <c r="I56" s="12" t="s">
        <v>47</v>
      </c>
      <c r="J56" s="12">
        <f>20+10+1</f>
        <v>31</v>
      </c>
      <c r="K56" s="12"/>
      <c r="L56" s="12"/>
      <c r="M56" s="12"/>
      <c r="N56" s="12"/>
      <c r="O56" s="12"/>
      <c r="P56" s="12"/>
      <c r="Q56" s="11">
        <f t="shared" si="2"/>
        <v>31</v>
      </c>
    </row>
    <row r="57" spans="1:17" x14ac:dyDescent="0.15">
      <c r="A57" s="8" t="s">
        <v>266</v>
      </c>
      <c r="B57" s="8" t="s">
        <v>267</v>
      </c>
      <c r="C57" s="8" t="s">
        <v>95</v>
      </c>
      <c r="D57" s="8" t="s">
        <v>268</v>
      </c>
      <c r="E57" s="12"/>
      <c r="F57" s="12"/>
      <c r="G57" s="12"/>
      <c r="H57" s="12"/>
      <c r="I57" s="12"/>
      <c r="J57" s="12"/>
      <c r="K57" s="12" t="s">
        <v>46</v>
      </c>
      <c r="L57" s="12">
        <f>20+10+5+3</f>
        <v>38</v>
      </c>
      <c r="M57" s="12"/>
      <c r="N57" s="12"/>
      <c r="O57" s="12"/>
      <c r="P57" s="12"/>
      <c r="Q57" s="11">
        <f t="shared" si="2"/>
        <v>38</v>
      </c>
    </row>
    <row r="58" spans="1:17" x14ac:dyDescent="0.15">
      <c r="A58" s="8" t="s">
        <v>271</v>
      </c>
      <c r="B58" s="8" t="s">
        <v>272</v>
      </c>
      <c r="C58" s="8" t="s">
        <v>199</v>
      </c>
      <c r="D58" s="8" t="s">
        <v>273</v>
      </c>
      <c r="E58" s="12"/>
      <c r="F58" s="12"/>
      <c r="G58" s="12"/>
      <c r="H58" s="12"/>
      <c r="I58" s="12"/>
      <c r="J58" s="12"/>
      <c r="K58" s="12" t="s">
        <v>47</v>
      </c>
      <c r="L58" s="12">
        <f>20+10+1</f>
        <v>31</v>
      </c>
      <c r="M58" s="12"/>
      <c r="N58" s="12"/>
      <c r="O58" s="12"/>
      <c r="P58" s="12"/>
      <c r="Q58" s="11">
        <f t="shared" si="2"/>
        <v>31</v>
      </c>
    </row>
    <row r="59" spans="1:17" x14ac:dyDescent="0.15">
      <c r="A59" s="8" t="s">
        <v>304</v>
      </c>
      <c r="B59" s="8" t="s">
        <v>305</v>
      </c>
      <c r="C59" s="8" t="s">
        <v>154</v>
      </c>
      <c r="D59" s="8" t="s">
        <v>303</v>
      </c>
      <c r="E59" s="12"/>
      <c r="F59" s="12"/>
      <c r="G59" s="12"/>
      <c r="H59" s="12"/>
      <c r="I59" s="12"/>
      <c r="J59" s="12"/>
      <c r="K59" s="12"/>
      <c r="L59" s="12"/>
      <c r="M59" s="12" t="s">
        <v>13</v>
      </c>
      <c r="N59" s="12">
        <v>20</v>
      </c>
      <c r="O59" s="12"/>
      <c r="P59" s="12"/>
      <c r="Q59" s="11">
        <f t="shared" si="2"/>
        <v>20</v>
      </c>
    </row>
    <row r="60" spans="1:17" x14ac:dyDescent="0.15">
      <c r="A60" s="8" t="s">
        <v>306</v>
      </c>
      <c r="B60" s="8" t="s">
        <v>307</v>
      </c>
      <c r="C60" s="8" t="s">
        <v>20</v>
      </c>
      <c r="D60" s="8" t="s">
        <v>23</v>
      </c>
      <c r="E60" s="12"/>
      <c r="F60" s="12"/>
      <c r="G60" s="12"/>
      <c r="H60" s="12"/>
      <c r="I60" s="12"/>
      <c r="J60" s="12"/>
      <c r="K60" s="12"/>
      <c r="L60" s="12"/>
      <c r="M60" s="12" t="s">
        <v>13</v>
      </c>
      <c r="N60" s="12">
        <v>20</v>
      </c>
      <c r="O60" s="12" t="s">
        <v>13</v>
      </c>
      <c r="P60" s="12">
        <v>20</v>
      </c>
      <c r="Q60" s="11">
        <f t="shared" si="2"/>
        <v>40</v>
      </c>
    </row>
    <row r="61" spans="1:17" x14ac:dyDescent="0.15">
      <c r="A61" s="8" t="s">
        <v>308</v>
      </c>
      <c r="B61" s="8" t="s">
        <v>309</v>
      </c>
      <c r="C61" s="8" t="s">
        <v>311</v>
      </c>
      <c r="D61" s="8" t="s">
        <v>310</v>
      </c>
      <c r="E61" s="12"/>
      <c r="F61" s="12"/>
      <c r="G61" s="12"/>
      <c r="H61" s="12"/>
      <c r="I61" s="12"/>
      <c r="J61" s="12"/>
      <c r="K61" s="12"/>
      <c r="L61" s="12"/>
      <c r="M61" s="12" t="s">
        <v>13</v>
      </c>
      <c r="N61" s="12">
        <v>20</v>
      </c>
      <c r="O61" s="12" t="s">
        <v>13</v>
      </c>
      <c r="P61" s="12">
        <v>20</v>
      </c>
      <c r="Q61" s="11">
        <f t="shared" si="2"/>
        <v>40</v>
      </c>
    </row>
    <row r="62" spans="1:17" x14ac:dyDescent="0.15">
      <c r="A62" s="8" t="s">
        <v>354</v>
      </c>
      <c r="B62" s="8" t="s">
        <v>355</v>
      </c>
      <c r="C62" s="8" t="s">
        <v>20</v>
      </c>
      <c r="D62" s="8" t="s">
        <v>356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 t="s">
        <v>13</v>
      </c>
      <c r="P62" s="12">
        <v>20</v>
      </c>
      <c r="Q62" s="11">
        <f t="shared" si="2"/>
        <v>20</v>
      </c>
    </row>
    <row r="63" spans="1:17" x14ac:dyDescent="0.15">
      <c r="A63" s="8"/>
      <c r="B63" s="8"/>
      <c r="C63" s="8"/>
      <c r="D63" s="8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1">
        <f t="shared" si="2"/>
        <v>0</v>
      </c>
    </row>
    <row r="66" spans="1:2" ht="13.5" thickBot="1" x14ac:dyDescent="0.25">
      <c r="A66" s="31" t="s">
        <v>12</v>
      </c>
      <c r="B66" s="31"/>
    </row>
    <row r="67" spans="1:2" ht="13.5" thickTop="1" x14ac:dyDescent="0.2">
      <c r="A67" t="s">
        <v>13</v>
      </c>
      <c r="B67">
        <v>20</v>
      </c>
    </row>
    <row r="68" spans="1:2" ht="12.75" x14ac:dyDescent="0.2">
      <c r="A68" t="s">
        <v>14</v>
      </c>
      <c r="B68">
        <v>10</v>
      </c>
    </row>
    <row r="69" spans="1:2" ht="12.75" x14ac:dyDescent="0.2">
      <c r="A69" t="s">
        <v>15</v>
      </c>
      <c r="B69">
        <v>5</v>
      </c>
    </row>
    <row r="70" spans="1:2" x14ac:dyDescent="0.15">
      <c r="A70" s="1" t="s">
        <v>72</v>
      </c>
      <c r="B70" s="24" t="s">
        <v>73</v>
      </c>
    </row>
  </sheetData>
  <mergeCells count="9">
    <mergeCell ref="A66:B66"/>
    <mergeCell ref="M6:N6"/>
    <mergeCell ref="O6:P6"/>
    <mergeCell ref="Q6:Q7"/>
    <mergeCell ref="A6:D6"/>
    <mergeCell ref="E6:F6"/>
    <mergeCell ref="G6:H6"/>
    <mergeCell ref="I6:J6"/>
    <mergeCell ref="K6:L6"/>
  </mergeCells>
  <pageMargins left="0.74803149606299213" right="0.39370078740157483" top="0.98425196850393704" bottom="0.78740157480314965" header="0.51181102362204722" footer="0.19685039370078741"/>
  <pageSetup paperSize="9" scale="58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  <pageSetUpPr fitToPage="1"/>
  </sheetPr>
  <dimension ref="A1:Q44"/>
  <sheetViews>
    <sheetView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31" sqref="A31"/>
    </sheetView>
  </sheetViews>
  <sheetFormatPr defaultColWidth="12.7109375" defaultRowHeight="11.25" x14ac:dyDescent="0.15"/>
  <cols>
    <col min="1" max="1" width="33.5703125" style="1" customWidth="1"/>
    <col min="2" max="2" width="17.85546875" style="1" customWidth="1"/>
    <col min="3" max="3" width="20.140625" style="1" customWidth="1"/>
    <col min="4" max="4" width="13.28515625" style="1" customWidth="1"/>
    <col min="5" max="5" width="12.140625" style="1" customWidth="1"/>
    <col min="6" max="6" width="7.85546875" style="1" customWidth="1"/>
    <col min="7" max="7" width="11.85546875" style="1" customWidth="1"/>
    <col min="8" max="8" width="8.42578125" style="1" customWidth="1"/>
    <col min="9" max="9" width="13" style="1" customWidth="1"/>
    <col min="10" max="10" width="7.7109375" style="1" customWidth="1"/>
    <col min="11" max="11" width="13.5703125" style="1" customWidth="1"/>
    <col min="12" max="12" width="7.140625" style="1" customWidth="1"/>
    <col min="13" max="13" width="14.28515625" style="1" customWidth="1"/>
    <col min="14" max="14" width="10.140625" style="1" customWidth="1"/>
    <col min="15" max="15" width="13.42578125" style="1" customWidth="1"/>
    <col min="16" max="16" width="9.7109375" style="1" customWidth="1"/>
    <col min="17" max="17" width="10" style="1" customWidth="1"/>
    <col min="18" max="16384" width="12.7109375" style="1"/>
  </cols>
  <sheetData>
    <row r="1" spans="1:17" s="2" customFormat="1" ht="21" customHeight="1" x14ac:dyDescent="0.15">
      <c r="A1" s="3" t="s">
        <v>0</v>
      </c>
      <c r="B1" s="3"/>
      <c r="C1" s="1"/>
      <c r="D1" s="1"/>
    </row>
    <row r="2" spans="1:17" s="2" customFormat="1" ht="14.25" customHeight="1" x14ac:dyDescent="0.15">
      <c r="A2" s="3" t="s">
        <v>69</v>
      </c>
      <c r="B2" s="3">
        <v>2022</v>
      </c>
      <c r="C2" s="1"/>
      <c r="D2" s="1"/>
    </row>
    <row r="3" spans="1:17" s="2" customFormat="1" ht="14.25" customHeight="1" x14ac:dyDescent="0.15">
      <c r="A3" s="3"/>
      <c r="B3" s="3"/>
      <c r="C3" s="1"/>
      <c r="D3" s="1"/>
    </row>
    <row r="5" spans="1:17" ht="12" thickBot="1" x14ac:dyDescent="0.2">
      <c r="E5" s="3" t="s">
        <v>1</v>
      </c>
    </row>
    <row r="6" spans="1:17" x14ac:dyDescent="0.15">
      <c r="A6" s="36" t="s">
        <v>3</v>
      </c>
      <c r="B6" s="37"/>
      <c r="C6" s="38"/>
      <c r="D6" s="39"/>
      <c r="E6" s="36" t="str">
        <f>'Category I.'!E6:F6</f>
        <v>Bp. 2022.04.09</v>
      </c>
      <c r="F6" s="40"/>
      <c r="G6" s="36" t="str">
        <f>'Category I.'!G6:H6</f>
        <v>Bp. 2022.04.10</v>
      </c>
      <c r="H6" s="40"/>
      <c r="I6" s="36" t="str">
        <f>'Category I.'!I6:J6</f>
        <v>Győr 2022.10.15</v>
      </c>
      <c r="J6" s="40"/>
      <c r="K6" s="36" t="str">
        <f>'Category I.'!K6:L6</f>
        <v>Győr 2022.10.16</v>
      </c>
      <c r="L6" s="40"/>
      <c r="M6" s="36" t="str">
        <f>'Category I.'!M6:N6</f>
        <v>Bp. 2022.12.10</v>
      </c>
      <c r="N6" s="40"/>
      <c r="O6" s="36" t="str">
        <f>'Category I.'!O6:P6</f>
        <v>Bp. 2022.12.11</v>
      </c>
      <c r="P6" s="40"/>
      <c r="Q6" s="34" t="s">
        <v>9</v>
      </c>
    </row>
    <row r="7" spans="1:17" ht="12" thickBot="1" x14ac:dyDescent="0.2">
      <c r="A7" s="4" t="s">
        <v>4</v>
      </c>
      <c r="B7" s="13" t="s">
        <v>27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5"/>
    </row>
    <row r="8" spans="1:17" ht="12" thickBot="1" x14ac:dyDescent="0.2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">
      <c r="A9" s="10" t="s">
        <v>2</v>
      </c>
      <c r="B9" s="14"/>
    </row>
    <row r="10" spans="1:17" x14ac:dyDescent="0.15">
      <c r="A10" s="12" t="s">
        <v>114</v>
      </c>
      <c r="B10" s="12" t="s">
        <v>394</v>
      </c>
      <c r="C10" s="12" t="s">
        <v>115</v>
      </c>
      <c r="D10" s="12" t="s">
        <v>116</v>
      </c>
      <c r="E10" s="12" t="s">
        <v>13</v>
      </c>
      <c r="F10" s="12">
        <v>20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0">
        <f>SUM(E10:P10)</f>
        <v>20</v>
      </c>
    </row>
    <row r="11" spans="1:17" x14ac:dyDescent="0.15">
      <c r="A11" s="29" t="s">
        <v>398</v>
      </c>
      <c r="B11" s="29" t="s">
        <v>122</v>
      </c>
      <c r="C11" s="29" t="s">
        <v>123</v>
      </c>
      <c r="D11" s="29" t="s">
        <v>28</v>
      </c>
      <c r="E11" s="29" t="s">
        <v>47</v>
      </c>
      <c r="F11" s="29">
        <f>20+10+2</f>
        <v>32</v>
      </c>
      <c r="G11" s="29" t="s">
        <v>47</v>
      </c>
      <c r="H11" s="29">
        <f>20+10+1</f>
        <v>31</v>
      </c>
      <c r="I11" s="29"/>
      <c r="J11" s="29"/>
      <c r="K11" s="29"/>
      <c r="L11" s="29"/>
      <c r="M11" s="29"/>
      <c r="N11" s="29"/>
      <c r="O11" s="29"/>
      <c r="P11" s="29"/>
      <c r="Q11" s="19">
        <f t="shared" ref="Q11:Q17" si="0">SUM(E11:P11)</f>
        <v>63</v>
      </c>
    </row>
    <row r="12" spans="1:17" x14ac:dyDescent="0.15">
      <c r="A12" s="12" t="s">
        <v>158</v>
      </c>
      <c r="B12" s="12" t="s">
        <v>367</v>
      </c>
      <c r="C12" s="12" t="s">
        <v>115</v>
      </c>
      <c r="D12" s="12" t="s">
        <v>159</v>
      </c>
      <c r="E12" s="12"/>
      <c r="F12" s="12"/>
      <c r="G12" s="12" t="s">
        <v>13</v>
      </c>
      <c r="H12" s="12">
        <v>20</v>
      </c>
      <c r="I12" s="12"/>
      <c r="J12" s="12"/>
      <c r="K12" s="12"/>
      <c r="L12" s="12"/>
      <c r="M12" s="12"/>
      <c r="N12" s="12"/>
      <c r="O12" s="12"/>
      <c r="P12" s="12"/>
      <c r="Q12" s="20">
        <f t="shared" si="0"/>
        <v>20</v>
      </c>
    </row>
    <row r="13" spans="1:17" x14ac:dyDescent="0.15">
      <c r="A13" s="12" t="s">
        <v>222</v>
      </c>
      <c r="B13" s="12" t="s">
        <v>223</v>
      </c>
      <c r="C13" s="12" t="s">
        <v>115</v>
      </c>
      <c r="D13" s="12" t="s">
        <v>224</v>
      </c>
      <c r="E13" s="12"/>
      <c r="F13" s="12"/>
      <c r="G13" s="12"/>
      <c r="H13" s="12"/>
      <c r="I13" s="12" t="s">
        <v>13</v>
      </c>
      <c r="J13" s="12">
        <v>20</v>
      </c>
      <c r="K13" s="12" t="s">
        <v>13</v>
      </c>
      <c r="L13" s="12">
        <v>20</v>
      </c>
      <c r="M13" s="12"/>
      <c r="N13" s="12"/>
      <c r="O13" s="12" t="s">
        <v>13</v>
      </c>
      <c r="P13" s="12">
        <v>20</v>
      </c>
      <c r="Q13" s="20">
        <f t="shared" si="0"/>
        <v>60</v>
      </c>
    </row>
    <row r="14" spans="1:17" x14ac:dyDescent="0.15">
      <c r="A14" s="12" t="s">
        <v>225</v>
      </c>
      <c r="B14" s="12" t="s">
        <v>368</v>
      </c>
      <c r="C14" s="12" t="s">
        <v>226</v>
      </c>
      <c r="D14" s="12" t="s">
        <v>38</v>
      </c>
      <c r="E14" s="12"/>
      <c r="F14" s="12"/>
      <c r="G14" s="12"/>
      <c r="H14" s="12"/>
      <c r="I14" s="12" t="s">
        <v>13</v>
      </c>
      <c r="J14" s="12">
        <v>20</v>
      </c>
      <c r="K14" s="12"/>
      <c r="L14" s="12"/>
      <c r="M14" s="12"/>
      <c r="N14" s="12"/>
      <c r="O14" s="12"/>
      <c r="P14" s="12"/>
      <c r="Q14" s="20">
        <f t="shared" si="0"/>
        <v>20</v>
      </c>
    </row>
    <row r="15" spans="1:17" x14ac:dyDescent="0.15">
      <c r="A15" s="12" t="s">
        <v>227</v>
      </c>
      <c r="B15" s="12" t="s">
        <v>369</v>
      </c>
      <c r="C15" s="12" t="s">
        <v>226</v>
      </c>
      <c r="D15" s="12" t="s">
        <v>228</v>
      </c>
      <c r="E15" s="12"/>
      <c r="F15" s="12"/>
      <c r="G15" s="12"/>
      <c r="H15" s="12"/>
      <c r="I15" s="12" t="s">
        <v>13</v>
      </c>
      <c r="J15" s="12">
        <v>20</v>
      </c>
      <c r="K15" s="12"/>
      <c r="L15" s="12"/>
      <c r="M15" s="12"/>
      <c r="N15" s="12"/>
      <c r="O15" s="12"/>
      <c r="P15" s="12"/>
      <c r="Q15" s="20">
        <f t="shared" si="0"/>
        <v>20</v>
      </c>
    </row>
    <row r="16" spans="1:17" x14ac:dyDescent="0.15">
      <c r="A16" s="12" t="s">
        <v>397</v>
      </c>
      <c r="B16" s="12" t="s">
        <v>370</v>
      </c>
      <c r="C16" s="12" t="s">
        <v>226</v>
      </c>
      <c r="D16" s="12" t="s">
        <v>231</v>
      </c>
      <c r="E16" s="12"/>
      <c r="F16" s="12"/>
      <c r="G16" s="12"/>
      <c r="H16" s="12"/>
      <c r="I16" s="12" t="s">
        <v>46</v>
      </c>
      <c r="J16" s="12">
        <f>20+10+5+3</f>
        <v>38</v>
      </c>
      <c r="K16" s="12"/>
      <c r="L16" s="12"/>
      <c r="M16" s="12"/>
      <c r="N16" s="12"/>
      <c r="O16" s="12"/>
      <c r="P16" s="12"/>
      <c r="Q16" s="20">
        <f t="shared" si="0"/>
        <v>38</v>
      </c>
    </row>
    <row r="17" spans="1:17" x14ac:dyDescent="0.15">
      <c r="A17" s="12" t="s">
        <v>117</v>
      </c>
      <c r="B17" s="12" t="s">
        <v>371</v>
      </c>
      <c r="C17" s="12" t="s">
        <v>115</v>
      </c>
      <c r="D17" s="12" t="s">
        <v>118</v>
      </c>
      <c r="E17" s="12"/>
      <c r="F17" s="12"/>
      <c r="G17" s="12"/>
      <c r="H17" s="12"/>
      <c r="I17" s="12"/>
      <c r="J17" s="12"/>
      <c r="K17" s="12" t="s">
        <v>13</v>
      </c>
      <c r="L17" s="12">
        <v>20</v>
      </c>
      <c r="M17" s="12" t="s">
        <v>13</v>
      </c>
      <c r="N17" s="12">
        <v>20</v>
      </c>
      <c r="O17" s="12" t="s">
        <v>13</v>
      </c>
      <c r="P17" s="12">
        <v>20</v>
      </c>
      <c r="Q17" s="20">
        <f t="shared" si="0"/>
        <v>60</v>
      </c>
    </row>
    <row r="18" spans="1:17" x14ac:dyDescent="0.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20"/>
    </row>
    <row r="19" spans="1:17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12" thickBo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12" thickBot="1" x14ac:dyDescent="0.2">
      <c r="A21" s="22" t="s">
        <v>7</v>
      </c>
      <c r="B21" s="23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x14ac:dyDescent="0.15">
      <c r="A22" s="26" t="s">
        <v>119</v>
      </c>
      <c r="B22" s="12" t="s">
        <v>120</v>
      </c>
      <c r="C22" s="12" t="s">
        <v>121</v>
      </c>
      <c r="D22" s="12" t="s">
        <v>38</v>
      </c>
      <c r="E22" s="12" t="s">
        <v>47</v>
      </c>
      <c r="F22" s="12">
        <f>20+10</f>
        <v>30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20">
        <f>SUM(E22:P22)</f>
        <v>30</v>
      </c>
    </row>
    <row r="23" spans="1:17" ht="12.75" x14ac:dyDescent="0.2">
      <c r="A23" s="25" t="s">
        <v>399</v>
      </c>
      <c r="B23" s="25" t="s">
        <v>374</v>
      </c>
      <c r="C23" s="29" t="s">
        <v>115</v>
      </c>
      <c r="D23" s="29" t="s">
        <v>221</v>
      </c>
      <c r="E23" s="29"/>
      <c r="F23" s="29"/>
      <c r="G23" s="29"/>
      <c r="H23" s="29"/>
      <c r="I23" s="29" t="s">
        <v>47</v>
      </c>
      <c r="J23" s="29">
        <f>20+10</f>
        <v>30</v>
      </c>
      <c r="K23" s="29" t="s">
        <v>47</v>
      </c>
      <c r="L23" s="29">
        <f>20+10</f>
        <v>30</v>
      </c>
      <c r="M23" s="29" t="s">
        <v>47</v>
      </c>
      <c r="N23" s="29">
        <f>20+10</f>
        <v>30</v>
      </c>
      <c r="O23" s="29" t="s">
        <v>47</v>
      </c>
      <c r="P23" s="29">
        <f>20+10</f>
        <v>30</v>
      </c>
      <c r="Q23" s="19">
        <f>SUM(E23:P23)</f>
        <v>120</v>
      </c>
    </row>
    <row r="24" spans="1:17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20">
        <f>SUM(E24:P24)</f>
        <v>0</v>
      </c>
    </row>
    <row r="25" spans="1:17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20">
        <f>SUM(E25:P25)</f>
        <v>0</v>
      </c>
    </row>
    <row r="26" spans="1:17" x14ac:dyDescent="0.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2" thickBo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2" thickBot="1" x14ac:dyDescent="0.2">
      <c r="A28" s="22" t="s">
        <v>8</v>
      </c>
      <c r="B28" s="2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x14ac:dyDescent="0.15">
      <c r="A29" s="12" t="s">
        <v>117</v>
      </c>
      <c r="B29" s="12" t="s">
        <v>371</v>
      </c>
      <c r="C29" s="12" t="s">
        <v>115</v>
      </c>
      <c r="D29" s="12" t="s">
        <v>118</v>
      </c>
      <c r="E29" s="12" t="s">
        <v>13</v>
      </c>
      <c r="F29" s="12">
        <v>20</v>
      </c>
      <c r="G29" s="12" t="s">
        <v>13</v>
      </c>
      <c r="H29" s="12">
        <v>20</v>
      </c>
      <c r="I29" s="12"/>
      <c r="J29" s="12"/>
      <c r="K29" s="12"/>
      <c r="L29" s="12"/>
      <c r="M29" s="12" t="s">
        <v>13</v>
      </c>
      <c r="N29" s="12">
        <v>20</v>
      </c>
      <c r="O29" s="12"/>
      <c r="P29" s="12"/>
      <c r="Q29" s="20">
        <f t="shared" ref="Q29:Q37" si="1">SUM(E29:P29)</f>
        <v>60</v>
      </c>
    </row>
    <row r="30" spans="1:17" x14ac:dyDescent="0.15">
      <c r="A30" s="12" t="s">
        <v>124</v>
      </c>
      <c r="B30" s="12" t="s">
        <v>376</v>
      </c>
      <c r="C30" s="12" t="s">
        <v>123</v>
      </c>
      <c r="D30" s="12" t="s">
        <v>61</v>
      </c>
      <c r="E30" s="12" t="s">
        <v>46</v>
      </c>
      <c r="F30" s="12">
        <f>20+10+5+2</f>
        <v>37</v>
      </c>
      <c r="G30" s="12" t="s">
        <v>46</v>
      </c>
      <c r="H30" s="12">
        <f>20+10+5+2</f>
        <v>37</v>
      </c>
      <c r="I30" s="12"/>
      <c r="J30" s="12"/>
      <c r="K30" s="12"/>
      <c r="L30" s="12"/>
      <c r="M30" s="12"/>
      <c r="N30" s="12"/>
      <c r="O30" s="12"/>
      <c r="P30" s="12"/>
      <c r="Q30" s="20">
        <f t="shared" si="1"/>
        <v>74</v>
      </c>
    </row>
    <row r="31" spans="1:17" x14ac:dyDescent="0.15">
      <c r="A31" s="29" t="s">
        <v>217</v>
      </c>
      <c r="B31" s="29" t="s">
        <v>220</v>
      </c>
      <c r="C31" s="29" t="s">
        <v>218</v>
      </c>
      <c r="D31" s="29" t="s">
        <v>219</v>
      </c>
      <c r="E31" s="29"/>
      <c r="F31" s="29"/>
      <c r="G31" s="29"/>
      <c r="H31" s="29"/>
      <c r="I31" s="29" t="s">
        <v>13</v>
      </c>
      <c r="J31" s="29">
        <v>20</v>
      </c>
      <c r="K31" s="29" t="s">
        <v>13</v>
      </c>
      <c r="L31" s="29">
        <v>20</v>
      </c>
      <c r="M31" s="29" t="s">
        <v>13</v>
      </c>
      <c r="N31" s="29">
        <v>20</v>
      </c>
      <c r="O31" s="29" t="s">
        <v>13</v>
      </c>
      <c r="P31" s="29">
        <v>20</v>
      </c>
      <c r="Q31" s="19">
        <f t="shared" si="1"/>
        <v>80</v>
      </c>
    </row>
    <row r="32" spans="1:17" x14ac:dyDescent="0.15">
      <c r="A32" s="12" t="s">
        <v>229</v>
      </c>
      <c r="B32" s="12" t="s">
        <v>377</v>
      </c>
      <c r="C32" s="12" t="s">
        <v>226</v>
      </c>
      <c r="D32" s="12" t="s">
        <v>230</v>
      </c>
      <c r="E32" s="12"/>
      <c r="F32" s="12"/>
      <c r="G32" s="12"/>
      <c r="H32" s="12"/>
      <c r="I32" s="12" t="s">
        <v>47</v>
      </c>
      <c r="J32" s="12">
        <f>20+10+2</f>
        <v>32</v>
      </c>
      <c r="K32" s="12"/>
      <c r="L32" s="12"/>
      <c r="M32" s="12"/>
      <c r="N32" s="12"/>
      <c r="O32" s="12"/>
      <c r="P32" s="12"/>
      <c r="Q32" s="20">
        <f t="shared" si="1"/>
        <v>32</v>
      </c>
    </row>
    <row r="33" spans="1:17" x14ac:dyDescent="0.15">
      <c r="A33" s="12" t="s">
        <v>318</v>
      </c>
      <c r="B33" s="12" t="s">
        <v>375</v>
      </c>
      <c r="C33" s="12" t="s">
        <v>123</v>
      </c>
      <c r="D33" s="12" t="s">
        <v>319</v>
      </c>
      <c r="E33" s="12"/>
      <c r="F33" s="12"/>
      <c r="G33" s="12"/>
      <c r="H33" s="12"/>
      <c r="I33" s="12"/>
      <c r="J33" s="12"/>
      <c r="K33" s="12"/>
      <c r="L33" s="12"/>
      <c r="M33" s="12" t="s">
        <v>46</v>
      </c>
      <c r="N33" s="12">
        <f>20+10+5+1</f>
        <v>36</v>
      </c>
      <c r="O33" s="12" t="s">
        <v>46</v>
      </c>
      <c r="P33" s="12">
        <f>20+10+5+1</f>
        <v>36</v>
      </c>
      <c r="Q33" s="20">
        <f t="shared" si="1"/>
        <v>72</v>
      </c>
    </row>
    <row r="34" spans="1:17" x14ac:dyDescent="0.15">
      <c r="A34" s="12" t="s">
        <v>372</v>
      </c>
      <c r="B34" s="12" t="s">
        <v>378</v>
      </c>
      <c r="C34" s="12" t="s">
        <v>115</v>
      </c>
      <c r="D34" s="12" t="s">
        <v>373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 t="s">
        <v>13</v>
      </c>
      <c r="P34" s="12">
        <v>20</v>
      </c>
      <c r="Q34" s="20">
        <f t="shared" si="1"/>
        <v>20</v>
      </c>
    </row>
    <row r="35" spans="1:17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20">
        <f t="shared" si="1"/>
        <v>0</v>
      </c>
    </row>
    <row r="36" spans="1:17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20">
        <f t="shared" si="1"/>
        <v>0</v>
      </c>
    </row>
    <row r="37" spans="1:17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20">
        <f t="shared" si="1"/>
        <v>0</v>
      </c>
    </row>
    <row r="38" spans="1:17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4"/>
    </row>
    <row r="40" spans="1:17" ht="12.75" customHeight="1" thickBot="1" x14ac:dyDescent="0.25">
      <c r="A40" s="31" t="s">
        <v>12</v>
      </c>
      <c r="B40" s="31"/>
    </row>
    <row r="41" spans="1:17" ht="13.5" thickTop="1" x14ac:dyDescent="0.2">
      <c r="A41" t="s">
        <v>13</v>
      </c>
      <c r="B41">
        <v>20</v>
      </c>
    </row>
    <row r="42" spans="1:17" ht="12.75" x14ac:dyDescent="0.2">
      <c r="A42" t="s">
        <v>14</v>
      </c>
      <c r="B42">
        <v>10</v>
      </c>
    </row>
    <row r="43" spans="1:17" ht="12.75" x14ac:dyDescent="0.2">
      <c r="A43" t="s">
        <v>15</v>
      </c>
      <c r="B43">
        <v>5</v>
      </c>
    </row>
    <row r="44" spans="1:17" x14ac:dyDescent="0.15">
      <c r="A44" s="1" t="s">
        <v>72</v>
      </c>
      <c r="B44" s="24" t="s">
        <v>73</v>
      </c>
    </row>
  </sheetData>
  <mergeCells count="9">
    <mergeCell ref="A40:B40"/>
    <mergeCell ref="Q6:Q7"/>
    <mergeCell ref="A6:D6"/>
    <mergeCell ref="E6:F6"/>
    <mergeCell ref="G6:H6"/>
    <mergeCell ref="I6:J6"/>
    <mergeCell ref="K6:L6"/>
    <mergeCell ref="M6:N6"/>
    <mergeCell ref="O6:P6"/>
  </mergeCells>
  <pageMargins left="0.74803149606299213" right="0.39370078740157483" top="0.98425196850393704" bottom="0.78740157480314965" header="0.51181102362204722" footer="0.19685039370078741"/>
  <pageSetup paperSize="9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Q62"/>
  <sheetViews>
    <sheetView tabSelected="1" zoomScaleNormal="100" workbookViewId="0">
      <pane xSplit="4" ySplit="7" topLeftCell="E26" activePane="bottomRight" state="frozen"/>
      <selection pane="topRight" activeCell="E1" sqref="E1"/>
      <selection pane="bottomLeft" activeCell="A8" sqref="A8"/>
      <selection pane="bottomRight" activeCell="A30" sqref="A30"/>
    </sheetView>
  </sheetViews>
  <sheetFormatPr defaultColWidth="12.7109375" defaultRowHeight="11.25" outlineLevelCol="1" x14ac:dyDescent="0.15"/>
  <cols>
    <col min="1" max="1" width="37.7109375" style="1" bestFit="1" customWidth="1"/>
    <col min="2" max="2" width="17.42578125" style="1" customWidth="1"/>
    <col min="3" max="3" width="23.140625" style="1" customWidth="1"/>
    <col min="4" max="4" width="14" style="1" customWidth="1"/>
    <col min="5" max="5" width="12.7109375" style="1" customWidth="1" outlineLevel="1"/>
    <col min="6" max="6" width="6.28515625" style="1" customWidth="1"/>
    <col min="7" max="7" width="13" style="1" customWidth="1" outlineLevel="1"/>
    <col min="8" max="8" width="6.42578125" style="1" customWidth="1"/>
    <col min="9" max="9" width="12" style="1" customWidth="1" outlineLevel="1"/>
    <col min="10" max="10" width="10.140625" style="1" customWidth="1"/>
    <col min="11" max="11" width="12.7109375" style="1" customWidth="1" outlineLevel="1"/>
    <col min="12" max="12" width="10" style="1" customWidth="1"/>
    <col min="13" max="13" width="11.85546875" style="1" customWidth="1"/>
    <col min="14" max="14" width="10.7109375" style="1" customWidth="1"/>
    <col min="15" max="15" width="11.5703125" style="1" customWidth="1"/>
    <col min="16" max="16" width="10" style="1" customWidth="1"/>
    <col min="17" max="17" width="8.5703125" style="1" customWidth="1"/>
    <col min="18" max="16384" width="12.7109375" style="1"/>
  </cols>
  <sheetData>
    <row r="1" spans="1:17" s="2" customFormat="1" ht="21" customHeight="1" x14ac:dyDescent="0.15">
      <c r="A1" s="3" t="s">
        <v>0</v>
      </c>
      <c r="B1" s="3"/>
      <c r="C1" s="1"/>
      <c r="D1" s="1"/>
    </row>
    <row r="2" spans="1:17" s="2" customFormat="1" ht="14.25" customHeight="1" x14ac:dyDescent="0.15">
      <c r="A2" s="3" t="s">
        <v>68</v>
      </c>
      <c r="B2" s="3">
        <v>2022</v>
      </c>
      <c r="C2" s="1"/>
      <c r="D2" s="1"/>
    </row>
    <row r="3" spans="1:17" s="2" customFormat="1" ht="14.25" customHeight="1" x14ac:dyDescent="0.15">
      <c r="A3" s="3"/>
      <c r="B3" s="3"/>
      <c r="C3" s="1"/>
      <c r="D3" s="1"/>
    </row>
    <row r="5" spans="1:17" ht="12" thickBot="1" x14ac:dyDescent="0.2">
      <c r="E5" s="3" t="s">
        <v>1</v>
      </c>
    </row>
    <row r="6" spans="1:17" x14ac:dyDescent="0.15">
      <c r="A6" s="36" t="s">
        <v>3</v>
      </c>
      <c r="B6" s="37"/>
      <c r="C6" s="38"/>
      <c r="D6" s="39"/>
      <c r="E6" s="41" t="str">
        <f>'Category I.'!E6:F6</f>
        <v>Bp. 2022.04.09</v>
      </c>
      <c r="F6" s="42"/>
      <c r="G6" s="41" t="str">
        <f>'Category I.'!G6:H6</f>
        <v>Bp. 2022.04.10</v>
      </c>
      <c r="H6" s="42"/>
      <c r="I6" s="41" t="str">
        <f>'Category I.'!I6:J6</f>
        <v>Győr 2022.10.15</v>
      </c>
      <c r="J6" s="42"/>
      <c r="K6" s="41" t="str">
        <f>'Category I.'!K6:L6</f>
        <v>Győr 2022.10.16</v>
      </c>
      <c r="L6" s="42"/>
      <c r="M6" s="36" t="str">
        <f>'Category I.'!M6:N6</f>
        <v>Bp. 2022.12.10</v>
      </c>
      <c r="N6" s="40"/>
      <c r="O6" s="36" t="str">
        <f>'Category I.'!O6:P6</f>
        <v>Bp. 2022.12.11</v>
      </c>
      <c r="P6" s="40"/>
      <c r="Q6" s="34" t="s">
        <v>9</v>
      </c>
    </row>
    <row r="7" spans="1:17" ht="12" thickBot="1" x14ac:dyDescent="0.2">
      <c r="A7" s="4" t="s">
        <v>4</v>
      </c>
      <c r="B7" s="13" t="s">
        <v>29</v>
      </c>
      <c r="C7" s="6" t="s">
        <v>5</v>
      </c>
      <c r="D7" s="7" t="s">
        <v>6</v>
      </c>
      <c r="E7" s="17" t="s">
        <v>16</v>
      </c>
      <c r="F7" s="18" t="s">
        <v>17</v>
      </c>
      <c r="G7" s="17" t="s">
        <v>16</v>
      </c>
      <c r="H7" s="18" t="s">
        <v>17</v>
      </c>
      <c r="I7" s="17" t="s">
        <v>16</v>
      </c>
      <c r="J7" s="18" t="s">
        <v>17</v>
      </c>
      <c r="K7" s="17" t="s">
        <v>16</v>
      </c>
      <c r="L7" s="18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5"/>
    </row>
    <row r="8" spans="1:17" ht="12" thickBot="1" x14ac:dyDescent="0.2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">
      <c r="A9" s="10" t="s">
        <v>2</v>
      </c>
      <c r="B9" s="14"/>
    </row>
    <row r="10" spans="1:17" x14ac:dyDescent="0.15">
      <c r="A10" s="29" t="s">
        <v>403</v>
      </c>
      <c r="B10" s="29" t="s">
        <v>141</v>
      </c>
      <c r="C10" s="29" t="s">
        <v>43</v>
      </c>
      <c r="D10" s="29" t="s">
        <v>125</v>
      </c>
      <c r="E10" s="29" t="s">
        <v>13</v>
      </c>
      <c r="F10" s="29">
        <v>20</v>
      </c>
      <c r="G10" s="29" t="s">
        <v>13</v>
      </c>
      <c r="H10" s="29">
        <v>20</v>
      </c>
      <c r="I10" s="29" t="s">
        <v>13</v>
      </c>
      <c r="J10" s="29">
        <v>20</v>
      </c>
      <c r="K10" s="29" t="s">
        <v>47</v>
      </c>
      <c r="L10" s="29">
        <f>20+10+3</f>
        <v>33</v>
      </c>
      <c r="M10" s="29" t="s">
        <v>47</v>
      </c>
      <c r="N10" s="29">
        <f>20+10+3</f>
        <v>33</v>
      </c>
      <c r="O10" s="29" t="s">
        <v>47</v>
      </c>
      <c r="P10" s="29">
        <f>20+10+3</f>
        <v>33</v>
      </c>
      <c r="Q10" s="19">
        <f t="shared" ref="Q10:Q24" si="0">SUM(E10:P10)</f>
        <v>159</v>
      </c>
    </row>
    <row r="11" spans="1:17" x14ac:dyDescent="0.15">
      <c r="A11" s="12" t="s">
        <v>129</v>
      </c>
      <c r="B11" s="12" t="s">
        <v>130</v>
      </c>
      <c r="C11" s="12" t="s">
        <v>10</v>
      </c>
      <c r="D11" s="12" t="s">
        <v>11</v>
      </c>
      <c r="E11" s="12" t="s">
        <v>13</v>
      </c>
      <c r="F11" s="12">
        <v>20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0">
        <f t="shared" si="0"/>
        <v>20</v>
      </c>
    </row>
    <row r="12" spans="1:17" x14ac:dyDescent="0.15">
      <c r="A12" s="12" t="s">
        <v>131</v>
      </c>
      <c r="B12" s="12" t="s">
        <v>142</v>
      </c>
      <c r="C12" s="12" t="s">
        <v>132</v>
      </c>
      <c r="D12" s="12" t="s">
        <v>133</v>
      </c>
      <c r="E12" s="12" t="s">
        <v>13</v>
      </c>
      <c r="F12" s="12">
        <v>20</v>
      </c>
      <c r="G12" s="12"/>
      <c r="H12" s="12"/>
      <c r="I12" s="12" t="s">
        <v>47</v>
      </c>
      <c r="J12" s="12">
        <f>20+10+3</f>
        <v>33</v>
      </c>
      <c r="K12" s="12" t="s">
        <v>47</v>
      </c>
      <c r="L12" s="12">
        <f>20+10+1</f>
        <v>31</v>
      </c>
      <c r="M12" s="12" t="s">
        <v>47</v>
      </c>
      <c r="N12" s="12">
        <f>20+10+1</f>
        <v>31</v>
      </c>
      <c r="O12" s="12" t="s">
        <v>47</v>
      </c>
      <c r="P12" s="12">
        <f>20+10+2</f>
        <v>32</v>
      </c>
      <c r="Q12" s="11">
        <f t="shared" si="0"/>
        <v>147</v>
      </c>
    </row>
    <row r="13" spans="1:17" x14ac:dyDescent="0.15">
      <c r="A13" s="12" t="s">
        <v>135</v>
      </c>
      <c r="B13" s="12" t="s">
        <v>136</v>
      </c>
      <c r="C13" s="12" t="s">
        <v>30</v>
      </c>
      <c r="D13" s="12" t="s">
        <v>137</v>
      </c>
      <c r="E13" s="12" t="s">
        <v>13</v>
      </c>
      <c r="F13" s="12">
        <v>20</v>
      </c>
      <c r="G13" s="12"/>
      <c r="H13" s="12"/>
      <c r="I13" s="12"/>
      <c r="J13" s="12"/>
      <c r="K13" s="12" t="s">
        <v>13</v>
      </c>
      <c r="L13" s="12">
        <v>20</v>
      </c>
      <c r="M13" s="12" t="s">
        <v>13</v>
      </c>
      <c r="N13" s="12">
        <v>20</v>
      </c>
      <c r="O13" s="12"/>
      <c r="P13" s="12"/>
      <c r="Q13" s="11">
        <f t="shared" si="0"/>
        <v>60</v>
      </c>
    </row>
    <row r="14" spans="1:17" x14ac:dyDescent="0.15">
      <c r="A14" s="12" t="s">
        <v>165</v>
      </c>
      <c r="B14" s="12" t="s">
        <v>392</v>
      </c>
      <c r="C14" s="12" t="s">
        <v>166</v>
      </c>
      <c r="D14" s="12" t="s">
        <v>167</v>
      </c>
      <c r="E14" s="12"/>
      <c r="F14" s="12"/>
      <c r="G14" s="12" t="s">
        <v>47</v>
      </c>
      <c r="H14" s="12">
        <f>20+10+1</f>
        <v>31</v>
      </c>
      <c r="I14" s="12"/>
      <c r="J14" s="12"/>
      <c r="K14" s="12"/>
      <c r="L14" s="12"/>
      <c r="M14" s="12"/>
      <c r="N14" s="12"/>
      <c r="O14" s="12"/>
      <c r="P14" s="12"/>
      <c r="Q14" s="20">
        <f t="shared" si="0"/>
        <v>31</v>
      </c>
    </row>
    <row r="15" spans="1:17" x14ac:dyDescent="0.15">
      <c r="A15" s="12" t="s">
        <v>232</v>
      </c>
      <c r="B15" s="12" t="s">
        <v>393</v>
      </c>
      <c r="C15" s="12" t="s">
        <v>43</v>
      </c>
      <c r="D15" s="12" t="s">
        <v>233</v>
      </c>
      <c r="E15" s="12"/>
      <c r="F15" s="12"/>
      <c r="G15" s="12"/>
      <c r="H15" s="12"/>
      <c r="I15" s="12" t="s">
        <v>13</v>
      </c>
      <c r="J15" s="12">
        <v>20</v>
      </c>
      <c r="K15" s="12"/>
      <c r="L15" s="12"/>
      <c r="M15" s="12" t="s">
        <v>13</v>
      </c>
      <c r="N15" s="12">
        <v>20</v>
      </c>
      <c r="O15" s="12" t="s">
        <v>13</v>
      </c>
      <c r="P15" s="12">
        <v>20</v>
      </c>
      <c r="Q15" s="11">
        <f t="shared" si="0"/>
        <v>60</v>
      </c>
    </row>
    <row r="16" spans="1:17" x14ac:dyDescent="0.15">
      <c r="A16" s="12" t="s">
        <v>126</v>
      </c>
      <c r="B16" s="12" t="s">
        <v>127</v>
      </c>
      <c r="C16" s="12" t="s">
        <v>31</v>
      </c>
      <c r="D16" s="12" t="s">
        <v>128</v>
      </c>
      <c r="E16" s="12"/>
      <c r="F16" s="12"/>
      <c r="G16" s="12"/>
      <c r="H16" s="12"/>
      <c r="I16" s="12" t="s">
        <v>47</v>
      </c>
      <c r="J16" s="12">
        <f>20+10+3</f>
        <v>33</v>
      </c>
      <c r="K16" s="12"/>
      <c r="L16" s="12"/>
      <c r="M16" s="12"/>
      <c r="N16" s="12"/>
      <c r="O16" s="12" t="s">
        <v>13</v>
      </c>
      <c r="P16" s="12">
        <v>20</v>
      </c>
      <c r="Q16" s="11">
        <f t="shared" si="0"/>
        <v>53</v>
      </c>
    </row>
    <row r="17" spans="1:17" x14ac:dyDescent="0.15">
      <c r="A17" s="12" t="s">
        <v>236</v>
      </c>
      <c r="B17" s="12" t="s">
        <v>163</v>
      </c>
      <c r="C17" s="12" t="s">
        <v>34</v>
      </c>
      <c r="D17" s="12" t="s">
        <v>164</v>
      </c>
      <c r="E17" s="12"/>
      <c r="F17" s="12"/>
      <c r="G17" s="12"/>
      <c r="H17" s="12"/>
      <c r="I17" s="12" t="s">
        <v>13</v>
      </c>
      <c r="J17" s="12">
        <v>20</v>
      </c>
      <c r="K17" s="12"/>
      <c r="L17" s="12"/>
      <c r="M17" s="12"/>
      <c r="N17" s="12"/>
      <c r="O17" s="12"/>
      <c r="P17" s="12"/>
      <c r="Q17" s="11">
        <f t="shared" si="0"/>
        <v>20</v>
      </c>
    </row>
    <row r="18" spans="1:17" x14ac:dyDescent="0.15">
      <c r="A18" s="12" t="s">
        <v>237</v>
      </c>
      <c r="B18" s="12" t="s">
        <v>391</v>
      </c>
      <c r="C18" s="12" t="s">
        <v>238</v>
      </c>
      <c r="D18" s="12" t="s">
        <v>11</v>
      </c>
      <c r="E18" s="12"/>
      <c r="F18" s="12"/>
      <c r="G18" s="12"/>
      <c r="H18" s="12"/>
      <c r="I18" s="12" t="s">
        <v>13</v>
      </c>
      <c r="J18" s="12">
        <v>20</v>
      </c>
      <c r="K18" s="12" t="s">
        <v>13</v>
      </c>
      <c r="L18" s="12">
        <v>20</v>
      </c>
      <c r="M18" s="12" t="s">
        <v>13</v>
      </c>
      <c r="N18" s="12">
        <v>20</v>
      </c>
      <c r="O18" s="12" t="s">
        <v>13</v>
      </c>
      <c r="P18" s="12">
        <v>20</v>
      </c>
      <c r="Q18" s="11">
        <f t="shared" si="0"/>
        <v>80</v>
      </c>
    </row>
    <row r="19" spans="1:17" x14ac:dyDescent="0.15">
      <c r="A19" s="12" t="s">
        <v>250</v>
      </c>
      <c r="B19" s="12" t="s">
        <v>251</v>
      </c>
      <c r="C19" s="12" t="s">
        <v>30</v>
      </c>
      <c r="D19" s="12" t="s">
        <v>252</v>
      </c>
      <c r="E19" s="12"/>
      <c r="F19" s="12"/>
      <c r="G19" s="12"/>
      <c r="H19" s="12"/>
      <c r="I19" s="12" t="s">
        <v>13</v>
      </c>
      <c r="J19" s="12">
        <v>20</v>
      </c>
      <c r="K19" s="12"/>
      <c r="L19" s="12"/>
      <c r="M19" s="12"/>
      <c r="N19" s="12"/>
      <c r="O19" s="12"/>
      <c r="P19" s="12"/>
      <c r="Q19" s="11">
        <f t="shared" si="0"/>
        <v>20</v>
      </c>
    </row>
    <row r="20" spans="1:17" x14ac:dyDescent="0.15">
      <c r="A20" s="12" t="s">
        <v>138</v>
      </c>
      <c r="B20" s="12" t="s">
        <v>139</v>
      </c>
      <c r="C20" s="12" t="s">
        <v>30</v>
      </c>
      <c r="D20" s="12" t="s">
        <v>140</v>
      </c>
      <c r="E20" s="12"/>
      <c r="F20" s="12"/>
      <c r="G20" s="12"/>
      <c r="H20" s="12"/>
      <c r="I20" s="12" t="s">
        <v>13</v>
      </c>
      <c r="J20" s="12">
        <v>20</v>
      </c>
      <c r="K20" s="12" t="s">
        <v>13</v>
      </c>
      <c r="L20" s="12">
        <v>20</v>
      </c>
      <c r="M20" s="12"/>
      <c r="N20" s="12"/>
      <c r="O20" s="12"/>
      <c r="P20" s="12"/>
      <c r="Q20" s="11">
        <f t="shared" si="0"/>
        <v>40</v>
      </c>
    </row>
    <row r="21" spans="1:17" x14ac:dyDescent="0.15">
      <c r="A21" s="12" t="s">
        <v>277</v>
      </c>
      <c r="B21" s="12" t="s">
        <v>278</v>
      </c>
      <c r="C21" s="12" t="s">
        <v>31</v>
      </c>
      <c r="D21" s="12" t="s">
        <v>128</v>
      </c>
      <c r="E21" s="12"/>
      <c r="F21" s="12"/>
      <c r="G21" s="12"/>
      <c r="H21" s="12"/>
      <c r="I21" s="12"/>
      <c r="J21" s="12"/>
      <c r="K21" s="12" t="s">
        <v>13</v>
      </c>
      <c r="L21" s="12">
        <v>20</v>
      </c>
      <c r="M21" s="12"/>
      <c r="N21" s="12"/>
      <c r="O21" s="12"/>
      <c r="P21" s="12"/>
      <c r="Q21" s="11">
        <f t="shared" si="0"/>
        <v>20</v>
      </c>
    </row>
    <row r="22" spans="1:17" x14ac:dyDescent="0.15">
      <c r="A22" s="12" t="s">
        <v>320</v>
      </c>
      <c r="B22" s="12" t="s">
        <v>390</v>
      </c>
      <c r="C22" s="12" t="s">
        <v>321</v>
      </c>
      <c r="D22" s="12" t="s">
        <v>11</v>
      </c>
      <c r="E22" s="12"/>
      <c r="F22" s="12"/>
      <c r="G22" s="12"/>
      <c r="H22" s="12"/>
      <c r="I22" s="12"/>
      <c r="J22" s="12"/>
      <c r="K22" s="12"/>
      <c r="L22" s="12"/>
      <c r="M22" s="12" t="s">
        <v>13</v>
      </c>
      <c r="N22" s="12">
        <v>20</v>
      </c>
      <c r="O22" s="12"/>
      <c r="P22" s="12"/>
      <c r="Q22" s="11">
        <f t="shared" si="0"/>
        <v>20</v>
      </c>
    </row>
    <row r="23" spans="1:17" x14ac:dyDescent="0.15">
      <c r="A23" s="12" t="s">
        <v>244</v>
      </c>
      <c r="B23" s="12" t="s">
        <v>385</v>
      </c>
      <c r="C23" s="12" t="s">
        <v>82</v>
      </c>
      <c r="D23" s="12" t="s">
        <v>245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 t="s">
        <v>13</v>
      </c>
      <c r="P23" s="12">
        <v>20</v>
      </c>
      <c r="Q23" s="11">
        <f t="shared" si="0"/>
        <v>20</v>
      </c>
    </row>
    <row r="24" spans="1:17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1">
        <f t="shared" si="0"/>
        <v>0</v>
      </c>
    </row>
    <row r="25" spans="1:17" x14ac:dyDescent="0.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7" ht="12" thickBo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x14ac:dyDescent="0.15">
      <c r="A27" s="27" t="s">
        <v>7</v>
      </c>
      <c r="B27" s="23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7" x14ac:dyDescent="0.15">
      <c r="A28" s="12" t="s">
        <v>54</v>
      </c>
      <c r="B28" s="12" t="s">
        <v>66</v>
      </c>
      <c r="C28" s="12" t="s">
        <v>53</v>
      </c>
      <c r="D28" s="12" t="s">
        <v>39</v>
      </c>
      <c r="E28" s="12" t="s">
        <v>47</v>
      </c>
      <c r="F28" s="12">
        <f>20+10+2</f>
        <v>32</v>
      </c>
      <c r="G28" s="12" t="s">
        <v>47</v>
      </c>
      <c r="H28" s="12">
        <f>20+10+1</f>
        <v>31</v>
      </c>
      <c r="I28" s="12" t="s">
        <v>13</v>
      </c>
      <c r="J28" s="12">
        <v>20</v>
      </c>
      <c r="K28" s="12" t="s">
        <v>13</v>
      </c>
      <c r="L28" s="12">
        <v>20</v>
      </c>
      <c r="M28" s="12"/>
      <c r="N28" s="12"/>
      <c r="O28" s="12"/>
      <c r="P28" s="12"/>
      <c r="Q28" s="20">
        <f>SUM(E28:P28)</f>
        <v>103</v>
      </c>
    </row>
    <row r="29" spans="1:17" x14ac:dyDescent="0.15">
      <c r="A29" s="29" t="s">
        <v>404</v>
      </c>
      <c r="B29" s="29" t="s">
        <v>145</v>
      </c>
      <c r="C29" s="29" t="s">
        <v>53</v>
      </c>
      <c r="D29" s="29" t="s">
        <v>55</v>
      </c>
      <c r="E29" s="29" t="s">
        <v>13</v>
      </c>
      <c r="F29" s="29">
        <v>20</v>
      </c>
      <c r="G29" s="29" t="s">
        <v>47</v>
      </c>
      <c r="H29" s="29">
        <f>20+10+1</f>
        <v>31</v>
      </c>
      <c r="I29" s="29" t="s">
        <v>47</v>
      </c>
      <c r="J29" s="29">
        <f>20+10+1</f>
        <v>31</v>
      </c>
      <c r="K29" s="29" t="s">
        <v>47</v>
      </c>
      <c r="L29" s="29">
        <f>20+10+1</f>
        <v>31</v>
      </c>
      <c r="M29" s="29" t="s">
        <v>47</v>
      </c>
      <c r="N29" s="29">
        <f>20+10</f>
        <v>30</v>
      </c>
      <c r="O29" s="29" t="s">
        <v>47</v>
      </c>
      <c r="P29" s="29">
        <f>20+10</f>
        <v>30</v>
      </c>
      <c r="Q29" s="19">
        <f t="shared" ref="Q29:Q32" si="1">SUM(E29:P29)</f>
        <v>173</v>
      </c>
    </row>
    <row r="30" spans="1:17" x14ac:dyDescent="0.15">
      <c r="A30" s="12" t="s">
        <v>160</v>
      </c>
      <c r="B30" s="12" t="s">
        <v>161</v>
      </c>
      <c r="C30" s="12" t="s">
        <v>143</v>
      </c>
      <c r="D30" s="12" t="s">
        <v>50</v>
      </c>
      <c r="E30" s="12"/>
      <c r="F30" s="12"/>
      <c r="G30" s="12" t="s">
        <v>13</v>
      </c>
      <c r="H30" s="12">
        <v>20</v>
      </c>
      <c r="I30" s="12" t="s">
        <v>47</v>
      </c>
      <c r="J30" s="12">
        <f>20+10+1</f>
        <v>31</v>
      </c>
      <c r="K30" s="12" t="s">
        <v>47</v>
      </c>
      <c r="L30" s="12">
        <f>20+10+1</f>
        <v>31</v>
      </c>
      <c r="M30" s="12" t="s">
        <v>13</v>
      </c>
      <c r="N30" s="12">
        <v>20</v>
      </c>
      <c r="O30" s="12" t="s">
        <v>13</v>
      </c>
      <c r="P30" s="12">
        <v>20</v>
      </c>
      <c r="Q30" s="20">
        <f t="shared" si="1"/>
        <v>122</v>
      </c>
    </row>
    <row r="31" spans="1:17" x14ac:dyDescent="0.15">
      <c r="A31" s="12" t="s">
        <v>239</v>
      </c>
      <c r="B31" s="12" t="s">
        <v>241</v>
      </c>
      <c r="C31" s="12" t="s">
        <v>240</v>
      </c>
      <c r="D31" s="12" t="s">
        <v>11</v>
      </c>
      <c r="E31" s="12"/>
      <c r="F31" s="12"/>
      <c r="G31" s="12"/>
      <c r="H31" s="12"/>
      <c r="I31" s="12" t="s">
        <v>13</v>
      </c>
      <c r="J31" s="12">
        <v>20</v>
      </c>
      <c r="K31" s="12" t="s">
        <v>13</v>
      </c>
      <c r="L31" s="12">
        <v>20</v>
      </c>
      <c r="M31" s="12"/>
      <c r="N31" s="12"/>
      <c r="O31" s="12"/>
      <c r="P31" s="12"/>
      <c r="Q31" s="20">
        <f t="shared" si="1"/>
        <v>40</v>
      </c>
    </row>
    <row r="32" spans="1:17" ht="12.75" x14ac:dyDescent="0.2">
      <c r="A32" s="28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20">
        <f t="shared" si="1"/>
        <v>0</v>
      </c>
    </row>
    <row r="33" spans="1:17" x14ac:dyDescent="0.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7" ht="12" thickBo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7" ht="12" thickBot="1" x14ac:dyDescent="0.2">
      <c r="A35" s="22" t="s">
        <v>8</v>
      </c>
      <c r="B35" s="23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 x14ac:dyDescent="0.15">
      <c r="A36" s="12" t="s">
        <v>126</v>
      </c>
      <c r="B36" s="12" t="s">
        <v>127</v>
      </c>
      <c r="C36" s="12" t="s">
        <v>31</v>
      </c>
      <c r="D36" s="12" t="s">
        <v>128</v>
      </c>
      <c r="E36" s="12" t="s">
        <v>46</v>
      </c>
      <c r="F36" s="12">
        <f>20+10+1</f>
        <v>31</v>
      </c>
      <c r="G36" s="12" t="s">
        <v>46</v>
      </c>
      <c r="H36" s="12">
        <f>20+10+2</f>
        <v>32</v>
      </c>
      <c r="I36" s="12"/>
      <c r="J36" s="12"/>
      <c r="K36" s="12"/>
      <c r="L36" s="12"/>
      <c r="M36" s="12"/>
      <c r="N36" s="12"/>
      <c r="O36" s="12"/>
      <c r="P36" s="12"/>
      <c r="Q36" s="20">
        <f>SUM(E36:P36)</f>
        <v>63</v>
      </c>
    </row>
    <row r="37" spans="1:17" x14ac:dyDescent="0.15">
      <c r="A37" s="12" t="s">
        <v>134</v>
      </c>
      <c r="B37" s="12" t="s">
        <v>144</v>
      </c>
      <c r="C37" s="12" t="s">
        <v>51</v>
      </c>
      <c r="D37" s="12" t="s">
        <v>52</v>
      </c>
      <c r="E37" s="12" t="s">
        <v>13</v>
      </c>
      <c r="F37" s="12">
        <v>20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20">
        <f t="shared" ref="Q37:Q55" si="2">SUM(E37:P37)</f>
        <v>20</v>
      </c>
    </row>
    <row r="38" spans="1:17" x14ac:dyDescent="0.15">
      <c r="A38" s="12" t="s">
        <v>138</v>
      </c>
      <c r="B38" s="12" t="s">
        <v>139</v>
      </c>
      <c r="C38" s="12" t="s">
        <v>30</v>
      </c>
      <c r="D38" s="12" t="s">
        <v>140</v>
      </c>
      <c r="E38" s="12" t="s">
        <v>13</v>
      </c>
      <c r="F38" s="12">
        <v>20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20">
        <f t="shared" si="2"/>
        <v>20</v>
      </c>
    </row>
    <row r="39" spans="1:17" x14ac:dyDescent="0.15">
      <c r="A39" s="12" t="s">
        <v>162</v>
      </c>
      <c r="B39" s="12" t="s">
        <v>163</v>
      </c>
      <c r="C39" s="12" t="s">
        <v>34</v>
      </c>
      <c r="D39" s="12" t="s">
        <v>164</v>
      </c>
      <c r="E39" s="12"/>
      <c r="F39" s="12"/>
      <c r="G39" s="12" t="s">
        <v>13</v>
      </c>
      <c r="H39" s="12">
        <v>20</v>
      </c>
      <c r="I39" s="12"/>
      <c r="J39" s="12"/>
      <c r="K39" s="12"/>
      <c r="L39" s="12"/>
      <c r="M39" s="12"/>
      <c r="N39" s="12"/>
      <c r="O39" s="12"/>
      <c r="P39" s="12"/>
      <c r="Q39" s="20">
        <f t="shared" si="2"/>
        <v>20</v>
      </c>
    </row>
    <row r="40" spans="1:17" x14ac:dyDescent="0.15">
      <c r="A40" s="12" t="s">
        <v>168</v>
      </c>
      <c r="B40" s="12" t="s">
        <v>384</v>
      </c>
      <c r="C40" s="12" t="s">
        <v>169</v>
      </c>
      <c r="D40" s="12" t="s">
        <v>170</v>
      </c>
      <c r="E40" s="12"/>
      <c r="F40" s="12"/>
      <c r="G40" s="12" t="s">
        <v>47</v>
      </c>
      <c r="H40" s="12">
        <f>20+10+1</f>
        <v>31</v>
      </c>
      <c r="I40" s="12"/>
      <c r="J40" s="12"/>
      <c r="K40" s="12"/>
      <c r="L40" s="12"/>
      <c r="M40" s="12"/>
      <c r="N40" s="12"/>
      <c r="O40" s="12"/>
      <c r="P40" s="12"/>
      <c r="Q40" s="20">
        <f t="shared" si="2"/>
        <v>31</v>
      </c>
    </row>
    <row r="41" spans="1:17" x14ac:dyDescent="0.15">
      <c r="A41" s="12" t="s">
        <v>171</v>
      </c>
      <c r="B41" s="12" t="s">
        <v>172</v>
      </c>
      <c r="C41" s="12" t="s">
        <v>51</v>
      </c>
      <c r="D41" s="12" t="s">
        <v>140</v>
      </c>
      <c r="E41" s="12"/>
      <c r="F41" s="12"/>
      <c r="G41" s="12" t="s">
        <v>13</v>
      </c>
      <c r="H41" s="12">
        <v>20</v>
      </c>
      <c r="I41" s="12"/>
      <c r="J41" s="12"/>
      <c r="K41" s="12"/>
      <c r="L41" s="12"/>
      <c r="M41" s="12"/>
      <c r="N41" s="12"/>
      <c r="O41" s="12"/>
      <c r="P41" s="12"/>
      <c r="Q41" s="20">
        <f t="shared" si="2"/>
        <v>20</v>
      </c>
    </row>
    <row r="42" spans="1:17" x14ac:dyDescent="0.15">
      <c r="A42" s="12" t="s">
        <v>234</v>
      </c>
      <c r="B42" s="12" t="s">
        <v>235</v>
      </c>
      <c r="C42" s="12" t="s">
        <v>30</v>
      </c>
      <c r="D42" s="12" t="s">
        <v>49</v>
      </c>
      <c r="E42" s="12"/>
      <c r="F42" s="12"/>
      <c r="G42" s="12"/>
      <c r="H42" s="12"/>
      <c r="I42" s="12" t="s">
        <v>13</v>
      </c>
      <c r="J42" s="12">
        <v>20</v>
      </c>
      <c r="K42" s="12"/>
      <c r="L42" s="12"/>
      <c r="M42" s="12"/>
      <c r="N42" s="12"/>
      <c r="O42" s="12"/>
      <c r="P42" s="12"/>
      <c r="Q42" s="20">
        <f t="shared" si="2"/>
        <v>20</v>
      </c>
    </row>
    <row r="43" spans="1:17" x14ac:dyDescent="0.15">
      <c r="A43" s="12" t="s">
        <v>242</v>
      </c>
      <c r="B43" s="12" t="s">
        <v>243</v>
      </c>
      <c r="C43" s="12" t="s">
        <v>10</v>
      </c>
      <c r="D43" s="12" t="s">
        <v>11</v>
      </c>
      <c r="E43" s="12"/>
      <c r="F43" s="12"/>
      <c r="G43" s="12"/>
      <c r="H43" s="12"/>
      <c r="I43" s="12" t="s">
        <v>13</v>
      </c>
      <c r="J43" s="12">
        <v>20</v>
      </c>
      <c r="K43" s="12"/>
      <c r="L43" s="12"/>
      <c r="M43" s="12"/>
      <c r="N43" s="12"/>
      <c r="O43" s="12"/>
      <c r="P43" s="12"/>
      <c r="Q43" s="20">
        <f t="shared" si="2"/>
        <v>20</v>
      </c>
    </row>
    <row r="44" spans="1:17" x14ac:dyDescent="0.15">
      <c r="A44" s="12" t="s">
        <v>244</v>
      </c>
      <c r="B44" s="12" t="s">
        <v>385</v>
      </c>
      <c r="C44" s="12" t="s">
        <v>82</v>
      </c>
      <c r="D44" s="12" t="s">
        <v>245</v>
      </c>
      <c r="E44" s="12"/>
      <c r="F44" s="12"/>
      <c r="G44" s="12"/>
      <c r="H44" s="12"/>
      <c r="I44" s="12" t="s">
        <v>13</v>
      </c>
      <c r="J44" s="12">
        <v>20</v>
      </c>
      <c r="K44" s="12" t="s">
        <v>13</v>
      </c>
      <c r="L44" s="12">
        <v>20</v>
      </c>
      <c r="M44" s="12"/>
      <c r="N44" s="12"/>
      <c r="O44" s="12"/>
      <c r="P44" s="12"/>
      <c r="Q44" s="20">
        <f t="shared" si="2"/>
        <v>40</v>
      </c>
    </row>
    <row r="45" spans="1:17" x14ac:dyDescent="0.15">
      <c r="A45" s="12" t="s">
        <v>246</v>
      </c>
      <c r="B45" s="12" t="s">
        <v>386</v>
      </c>
      <c r="C45" s="12" t="s">
        <v>53</v>
      </c>
      <c r="D45" s="12" t="s">
        <v>247</v>
      </c>
      <c r="E45" s="12"/>
      <c r="F45" s="12"/>
      <c r="G45" s="12"/>
      <c r="H45" s="12"/>
      <c r="I45" s="12" t="s">
        <v>13</v>
      </c>
      <c r="J45" s="12">
        <v>20</v>
      </c>
      <c r="K45" s="12"/>
      <c r="L45" s="12"/>
      <c r="M45" s="12"/>
      <c r="N45" s="12"/>
      <c r="O45" s="12"/>
      <c r="P45" s="12"/>
      <c r="Q45" s="20">
        <f t="shared" si="2"/>
        <v>20</v>
      </c>
    </row>
    <row r="46" spans="1:17" x14ac:dyDescent="0.15">
      <c r="A46" s="29" t="s">
        <v>248</v>
      </c>
      <c r="B46" s="29" t="s">
        <v>387</v>
      </c>
      <c r="C46" s="29" t="s">
        <v>53</v>
      </c>
      <c r="D46" s="29" t="s">
        <v>249</v>
      </c>
      <c r="E46" s="29"/>
      <c r="F46" s="29"/>
      <c r="G46" s="29"/>
      <c r="H46" s="29"/>
      <c r="I46" s="29" t="s">
        <v>13</v>
      </c>
      <c r="J46" s="29">
        <v>20</v>
      </c>
      <c r="K46" s="29" t="s">
        <v>13</v>
      </c>
      <c r="L46" s="29">
        <v>20</v>
      </c>
      <c r="M46" s="29" t="s">
        <v>47</v>
      </c>
      <c r="N46" s="29">
        <f>20+10+3</f>
        <v>33</v>
      </c>
      <c r="O46" s="29" t="s">
        <v>47</v>
      </c>
      <c r="P46" s="29">
        <f>20+10+3</f>
        <v>33</v>
      </c>
      <c r="Q46" s="19">
        <f t="shared" si="2"/>
        <v>106</v>
      </c>
    </row>
    <row r="47" spans="1:17" x14ac:dyDescent="0.15">
      <c r="A47" s="12" t="s">
        <v>253</v>
      </c>
      <c r="B47" s="12" t="s">
        <v>388</v>
      </c>
      <c r="C47" s="12" t="s">
        <v>51</v>
      </c>
      <c r="D47" s="12" t="s">
        <v>254</v>
      </c>
      <c r="E47" s="12"/>
      <c r="F47" s="12"/>
      <c r="G47" s="12"/>
      <c r="H47" s="12"/>
      <c r="I47" s="12" t="s">
        <v>46</v>
      </c>
      <c r="J47" s="12">
        <f>20+10+5+3</f>
        <v>38</v>
      </c>
      <c r="K47" s="12" t="s">
        <v>13</v>
      </c>
      <c r="L47" s="12">
        <v>20</v>
      </c>
      <c r="M47" s="12"/>
      <c r="N47" s="12"/>
      <c r="O47" s="12"/>
      <c r="P47" s="12"/>
      <c r="Q47" s="20">
        <f t="shared" si="2"/>
        <v>58</v>
      </c>
    </row>
    <row r="48" spans="1:17" ht="12.75" x14ac:dyDescent="0.2">
      <c r="A48" s="12" t="s">
        <v>255</v>
      </c>
      <c r="B48" s="12" t="s">
        <v>389</v>
      </c>
      <c r="C48" s="12" t="s">
        <v>51</v>
      </c>
      <c r="D48" t="s">
        <v>256</v>
      </c>
      <c r="E48" s="12"/>
      <c r="F48" s="12"/>
      <c r="G48" s="12"/>
      <c r="H48" s="12"/>
      <c r="I48" s="12" t="s">
        <v>47</v>
      </c>
      <c r="J48" s="12">
        <f>20+10+3</f>
        <v>33</v>
      </c>
      <c r="K48" s="12"/>
      <c r="L48" s="12"/>
      <c r="M48" s="12"/>
      <c r="N48" s="12"/>
      <c r="O48" s="12"/>
      <c r="P48" s="12"/>
      <c r="Q48" s="20">
        <f t="shared" si="2"/>
        <v>33</v>
      </c>
    </row>
    <row r="49" spans="1:17" x14ac:dyDescent="0.15">
      <c r="A49" s="12" t="s">
        <v>279</v>
      </c>
      <c r="B49" s="12" t="s">
        <v>383</v>
      </c>
      <c r="C49" s="12" t="s">
        <v>53</v>
      </c>
      <c r="D49" s="12" t="s">
        <v>39</v>
      </c>
      <c r="E49" s="12"/>
      <c r="F49" s="12"/>
      <c r="G49" s="12"/>
      <c r="H49" s="12"/>
      <c r="I49" s="12"/>
      <c r="J49" s="12"/>
      <c r="K49" s="12" t="s">
        <v>13</v>
      </c>
      <c r="L49" s="12">
        <v>20</v>
      </c>
      <c r="M49" s="12" t="s">
        <v>13</v>
      </c>
      <c r="N49" s="12">
        <v>20</v>
      </c>
      <c r="O49" s="12"/>
      <c r="P49" s="12"/>
      <c r="Q49" s="20">
        <f t="shared" si="2"/>
        <v>40</v>
      </c>
    </row>
    <row r="50" spans="1:17" x14ac:dyDescent="0.15">
      <c r="A50" s="12" t="s">
        <v>280</v>
      </c>
      <c r="B50" s="12" t="s">
        <v>282</v>
      </c>
      <c r="C50" s="12" t="s">
        <v>30</v>
      </c>
      <c r="D50" s="12" t="s">
        <v>281</v>
      </c>
      <c r="E50" s="12"/>
      <c r="F50" s="12"/>
      <c r="G50" s="12"/>
      <c r="H50" s="12"/>
      <c r="I50" s="12"/>
      <c r="J50" s="12"/>
      <c r="K50" s="12" t="s">
        <v>47</v>
      </c>
      <c r="L50" s="12">
        <f>20+10+3</f>
        <v>33</v>
      </c>
      <c r="M50" s="12"/>
      <c r="N50" s="12"/>
      <c r="O50" s="12"/>
      <c r="P50" s="12"/>
      <c r="Q50" s="20">
        <f t="shared" si="2"/>
        <v>33</v>
      </c>
    </row>
    <row r="51" spans="1:17" x14ac:dyDescent="0.15">
      <c r="A51" s="12" t="s">
        <v>283</v>
      </c>
      <c r="B51" s="12" t="s">
        <v>382</v>
      </c>
      <c r="C51" s="12" t="s">
        <v>51</v>
      </c>
      <c r="D51" s="12" t="s">
        <v>284</v>
      </c>
      <c r="E51" s="12"/>
      <c r="F51" s="12"/>
      <c r="G51" s="12"/>
      <c r="H51" s="12"/>
      <c r="I51" s="12"/>
      <c r="J51" s="12"/>
      <c r="K51" s="12" t="s">
        <v>46</v>
      </c>
      <c r="L51" s="12">
        <f>20+10+5+3</f>
        <v>38</v>
      </c>
      <c r="M51" s="12"/>
      <c r="N51" s="12"/>
      <c r="O51" s="12" t="s">
        <v>13</v>
      </c>
      <c r="P51" s="12">
        <v>20</v>
      </c>
      <c r="Q51" s="20">
        <f t="shared" si="2"/>
        <v>58</v>
      </c>
    </row>
    <row r="52" spans="1:17" x14ac:dyDescent="0.15">
      <c r="A52" s="12" t="s">
        <v>381</v>
      </c>
      <c r="B52" s="12" t="s">
        <v>322</v>
      </c>
      <c r="C52" s="12" t="s">
        <v>10</v>
      </c>
      <c r="D52" s="12" t="s">
        <v>11</v>
      </c>
      <c r="E52" s="12"/>
      <c r="F52" s="12"/>
      <c r="G52" s="12"/>
      <c r="H52" s="12"/>
      <c r="I52" s="12"/>
      <c r="J52" s="12"/>
      <c r="K52" s="12"/>
      <c r="L52" s="12"/>
      <c r="M52" s="12" t="s">
        <v>13</v>
      </c>
      <c r="N52" s="12">
        <v>20</v>
      </c>
      <c r="O52" s="12" t="s">
        <v>13</v>
      </c>
      <c r="P52" s="12">
        <v>20</v>
      </c>
      <c r="Q52" s="20">
        <f t="shared" si="2"/>
        <v>40</v>
      </c>
    </row>
    <row r="53" spans="1:17" x14ac:dyDescent="0.15">
      <c r="A53" s="12" t="s">
        <v>323</v>
      </c>
      <c r="B53" s="12" t="s">
        <v>324</v>
      </c>
      <c r="C53" s="12" t="s">
        <v>30</v>
      </c>
      <c r="D53" s="12" t="s">
        <v>325</v>
      </c>
      <c r="E53" s="12"/>
      <c r="F53" s="12"/>
      <c r="G53" s="12"/>
      <c r="H53" s="12"/>
      <c r="I53" s="12"/>
      <c r="J53" s="12"/>
      <c r="K53" s="12"/>
      <c r="L53" s="12"/>
      <c r="M53" s="12" t="s">
        <v>13</v>
      </c>
      <c r="N53" s="12">
        <v>20</v>
      </c>
      <c r="O53" s="12"/>
      <c r="P53" s="12"/>
      <c r="Q53" s="20">
        <f t="shared" si="2"/>
        <v>20</v>
      </c>
    </row>
    <row r="54" spans="1:17" x14ac:dyDescent="0.15">
      <c r="A54" s="12" t="s">
        <v>379</v>
      </c>
      <c r="B54" s="12" t="s">
        <v>380</v>
      </c>
      <c r="C54" s="12" t="s">
        <v>30</v>
      </c>
      <c r="D54" s="12" t="s">
        <v>233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 t="s">
        <v>13</v>
      </c>
      <c r="P54" s="12">
        <v>20</v>
      </c>
      <c r="Q54" s="20">
        <f t="shared" si="2"/>
        <v>20</v>
      </c>
    </row>
    <row r="55" spans="1:17" x14ac:dyDescent="0.1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20">
        <f t="shared" si="2"/>
        <v>0</v>
      </c>
    </row>
    <row r="56" spans="1:17" x14ac:dyDescent="0.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8" spans="1:17" ht="13.5" thickBot="1" x14ac:dyDescent="0.25">
      <c r="A58" s="31" t="s">
        <v>12</v>
      </c>
      <c r="B58" s="31"/>
    </row>
    <row r="59" spans="1:17" ht="13.5" thickTop="1" x14ac:dyDescent="0.2">
      <c r="A59" t="s">
        <v>13</v>
      </c>
      <c r="B59">
        <v>20</v>
      </c>
    </row>
    <row r="60" spans="1:17" ht="12.75" x14ac:dyDescent="0.2">
      <c r="A60" t="s">
        <v>14</v>
      </c>
      <c r="B60">
        <v>10</v>
      </c>
    </row>
    <row r="61" spans="1:17" ht="12.75" x14ac:dyDescent="0.2">
      <c r="A61" t="s">
        <v>15</v>
      </c>
      <c r="B61">
        <v>5</v>
      </c>
    </row>
    <row r="62" spans="1:17" x14ac:dyDescent="0.15">
      <c r="A62" s="1" t="s">
        <v>72</v>
      </c>
      <c r="B62" s="24" t="s">
        <v>73</v>
      </c>
    </row>
  </sheetData>
  <mergeCells count="9">
    <mergeCell ref="A58:B58"/>
    <mergeCell ref="Q6:Q7"/>
    <mergeCell ref="A6:D6"/>
    <mergeCell ref="E6:F6"/>
    <mergeCell ref="G6:H6"/>
    <mergeCell ref="I6:J6"/>
    <mergeCell ref="K6:L6"/>
    <mergeCell ref="M6:N6"/>
    <mergeCell ref="O6:P6"/>
  </mergeCells>
  <phoneticPr fontId="6" type="noConversion"/>
  <pageMargins left="0.74803149606299213" right="0.39370078740157483" top="0.98425196850393704" bottom="0.78740157480314965" header="0.51181102362204722" footer="0.19685039370078741"/>
  <pageSetup paperSize="9" scale="60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8633-474F-4CA3-9335-CB839484B424}">
  <sheetPr>
    <tabColor theme="7" tint="0.39997558519241921"/>
    <pageSetUpPr fitToPage="1"/>
  </sheetPr>
  <dimension ref="A1:Q26"/>
  <sheetViews>
    <sheetView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C23" sqref="C23"/>
    </sheetView>
  </sheetViews>
  <sheetFormatPr defaultColWidth="12.7109375" defaultRowHeight="11.25" x14ac:dyDescent="0.15"/>
  <cols>
    <col min="1" max="1" width="28.28515625" style="1" customWidth="1"/>
    <col min="2" max="2" width="8.42578125" style="1" customWidth="1"/>
    <col min="3" max="3" width="24.42578125" style="1" customWidth="1"/>
    <col min="4" max="4" width="6.5703125" style="1" customWidth="1"/>
    <col min="5" max="5" width="10.7109375" style="1" customWidth="1"/>
    <col min="6" max="6" width="8.85546875" style="1" customWidth="1"/>
    <col min="7" max="7" width="10.7109375" style="1" customWidth="1"/>
    <col min="8" max="8" width="9.42578125" style="1" customWidth="1"/>
    <col min="9" max="9" width="11.85546875" style="1" customWidth="1"/>
    <col min="10" max="10" width="10.140625" style="1" customWidth="1"/>
    <col min="11" max="12" width="11.140625" style="1" customWidth="1"/>
    <col min="13" max="13" width="11.28515625" style="1" customWidth="1"/>
    <col min="14" max="14" width="10.7109375" style="1" customWidth="1"/>
    <col min="15" max="15" width="10.42578125" style="1" customWidth="1"/>
    <col min="16" max="16" width="11.28515625" style="1" customWidth="1"/>
    <col min="17" max="16384" width="12.7109375" style="1"/>
  </cols>
  <sheetData>
    <row r="1" spans="1:17" s="2" customFormat="1" ht="21" customHeight="1" x14ac:dyDescent="0.15">
      <c r="A1" s="3" t="s">
        <v>0</v>
      </c>
      <c r="B1" s="3"/>
      <c r="C1" s="1"/>
      <c r="D1" s="1"/>
    </row>
    <row r="2" spans="1:17" s="2" customFormat="1" ht="14.25" customHeight="1" x14ac:dyDescent="0.15">
      <c r="A2" s="3" t="s">
        <v>67</v>
      </c>
      <c r="B2" s="3">
        <v>2022</v>
      </c>
      <c r="C2" s="1"/>
      <c r="D2" s="1"/>
    </row>
    <row r="3" spans="1:17" s="2" customFormat="1" ht="14.25" customHeight="1" x14ac:dyDescent="0.15">
      <c r="A3" s="3"/>
      <c r="B3" s="3"/>
      <c r="C3" s="1"/>
      <c r="D3" s="1"/>
    </row>
    <row r="5" spans="1:17" ht="12" thickBot="1" x14ac:dyDescent="0.2">
      <c r="E5" s="3" t="s">
        <v>1</v>
      </c>
    </row>
    <row r="6" spans="1:17" x14ac:dyDescent="0.15">
      <c r="A6" s="36" t="s">
        <v>3</v>
      </c>
      <c r="B6" s="37"/>
      <c r="C6" s="38"/>
      <c r="D6" s="39"/>
      <c r="E6" s="36" t="str">
        <f>'Category I.'!E6:F6</f>
        <v>Bp. 2022.04.09</v>
      </c>
      <c r="F6" s="40"/>
      <c r="G6" s="36" t="str">
        <f>'Category I.'!G6:H6</f>
        <v>Bp. 2022.04.10</v>
      </c>
      <c r="H6" s="40"/>
      <c r="I6" s="36" t="str">
        <f>'Category I.'!I6:J6</f>
        <v>Győr 2022.10.15</v>
      </c>
      <c r="J6" s="40"/>
      <c r="K6" s="36" t="str">
        <f>'Category I.'!K6:L6</f>
        <v>Győr 2022.10.16</v>
      </c>
      <c r="L6" s="40"/>
      <c r="M6" s="36" t="str">
        <f>'Category I.'!M6:N6</f>
        <v>Bp. 2022.12.10</v>
      </c>
      <c r="N6" s="40"/>
      <c r="O6" s="36" t="str">
        <f>'Category I.'!O6:P6</f>
        <v>Bp. 2022.12.11</v>
      </c>
      <c r="P6" s="40"/>
      <c r="Q6" s="34" t="s">
        <v>9</v>
      </c>
    </row>
    <row r="7" spans="1:17" ht="12" thickBot="1" x14ac:dyDescent="0.2">
      <c r="A7" s="4" t="s">
        <v>4</v>
      </c>
      <c r="B7" s="13" t="s">
        <v>19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5"/>
    </row>
    <row r="8" spans="1:17" ht="12" thickBot="1" x14ac:dyDescent="0.2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">
      <c r="A9" s="10" t="s">
        <v>40</v>
      </c>
      <c r="B9" s="14"/>
    </row>
    <row r="10" spans="1:17" x14ac:dyDescent="0.15">
      <c r="A10" s="12" t="s">
        <v>257</v>
      </c>
      <c r="B10" s="12"/>
      <c r="C10" s="12"/>
      <c r="D10" s="12"/>
      <c r="E10" s="12"/>
      <c r="F10" s="12"/>
      <c r="G10" s="12"/>
      <c r="H10" s="12"/>
      <c r="I10" s="12" t="s">
        <v>13</v>
      </c>
      <c r="J10" s="12">
        <v>20</v>
      </c>
      <c r="K10" s="12" t="s">
        <v>13</v>
      </c>
      <c r="L10" s="12">
        <v>20</v>
      </c>
      <c r="M10" s="12"/>
      <c r="N10" s="12"/>
      <c r="O10" s="12"/>
      <c r="P10" s="12"/>
      <c r="Q10" s="20">
        <f t="shared" ref="Q10:Q13" si="0">SUM(E10:P10)</f>
        <v>40</v>
      </c>
    </row>
    <row r="11" spans="1:17" x14ac:dyDescent="0.15">
      <c r="A11" s="29" t="s">
        <v>258</v>
      </c>
      <c r="B11" s="29"/>
      <c r="C11" s="29" t="s">
        <v>10</v>
      </c>
      <c r="D11" s="29"/>
      <c r="E11" s="29"/>
      <c r="F11" s="29"/>
      <c r="G11" s="29"/>
      <c r="H11" s="29"/>
      <c r="I11" s="29" t="s">
        <v>47</v>
      </c>
      <c r="J11" s="29">
        <f>20+10+1</f>
        <v>31</v>
      </c>
      <c r="K11" s="29" t="s">
        <v>14</v>
      </c>
      <c r="L11" s="29">
        <f>20+10+1</f>
        <v>31</v>
      </c>
      <c r="M11" s="29" t="s">
        <v>47</v>
      </c>
      <c r="N11" s="29">
        <f>20+10+1</f>
        <v>31</v>
      </c>
      <c r="O11" s="29" t="s">
        <v>47</v>
      </c>
      <c r="P11" s="29">
        <f>20+10+1</f>
        <v>31</v>
      </c>
      <c r="Q11" s="19">
        <f t="shared" si="0"/>
        <v>124</v>
      </c>
    </row>
    <row r="12" spans="1:17" x14ac:dyDescent="0.15">
      <c r="A12" s="12" t="s">
        <v>326</v>
      </c>
      <c r="B12" s="12"/>
      <c r="C12" s="12" t="s">
        <v>18</v>
      </c>
      <c r="D12" s="12"/>
      <c r="E12" s="12"/>
      <c r="F12" s="12"/>
      <c r="G12" s="12"/>
      <c r="H12" s="12"/>
      <c r="I12" s="12"/>
      <c r="J12" s="12"/>
      <c r="K12" s="12"/>
      <c r="L12" s="12"/>
      <c r="M12" s="12" t="s">
        <v>13</v>
      </c>
      <c r="N12" s="12">
        <v>20</v>
      </c>
      <c r="O12" s="12"/>
      <c r="P12" s="12"/>
      <c r="Q12" s="20">
        <f t="shared" si="0"/>
        <v>20</v>
      </c>
    </row>
    <row r="13" spans="1:17" ht="12.75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21"/>
      <c r="M13" s="21"/>
      <c r="N13" s="21"/>
      <c r="O13" s="21"/>
      <c r="P13" s="21"/>
      <c r="Q13" s="20">
        <f t="shared" si="0"/>
        <v>0</v>
      </c>
    </row>
    <row r="14" spans="1:17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ht="12" thickBo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ht="12" thickBot="1" x14ac:dyDescent="0.2">
      <c r="A16" s="22" t="s">
        <v>41</v>
      </c>
      <c r="B16" s="2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x14ac:dyDescent="0.15">
      <c r="A17" s="12" t="s">
        <v>259</v>
      </c>
      <c r="B17" s="12"/>
      <c r="C17" s="12" t="s">
        <v>18</v>
      </c>
      <c r="D17" s="12"/>
      <c r="E17" s="12"/>
      <c r="F17" s="12"/>
      <c r="G17" s="12"/>
      <c r="H17" s="12"/>
      <c r="I17" s="12" t="s">
        <v>47</v>
      </c>
      <c r="J17" s="12">
        <f>20+10+1</f>
        <v>31</v>
      </c>
      <c r="K17" s="12" t="s">
        <v>13</v>
      </c>
      <c r="L17" s="12">
        <v>20</v>
      </c>
      <c r="M17" s="12"/>
      <c r="N17" s="12"/>
      <c r="O17" s="12"/>
      <c r="P17" s="12"/>
      <c r="Q17" s="20">
        <f t="shared" ref="Q17:Q18" si="1">SUM(E17:P17)</f>
        <v>51</v>
      </c>
    </row>
    <row r="18" spans="1:17" x14ac:dyDescent="0.15">
      <c r="A18" s="29" t="s">
        <v>260</v>
      </c>
      <c r="B18" s="29"/>
      <c r="C18" s="29" t="s">
        <v>18</v>
      </c>
      <c r="D18" s="29"/>
      <c r="E18" s="29"/>
      <c r="F18" s="29"/>
      <c r="G18" s="29"/>
      <c r="H18" s="29"/>
      <c r="I18" s="29" t="s">
        <v>13</v>
      </c>
      <c r="J18" s="29">
        <v>20</v>
      </c>
      <c r="K18" s="29" t="s">
        <v>47</v>
      </c>
      <c r="L18" s="29">
        <f>20+10+1</f>
        <v>31</v>
      </c>
      <c r="M18" s="29" t="s">
        <v>13</v>
      </c>
      <c r="N18" s="29">
        <v>20</v>
      </c>
      <c r="O18" s="29" t="s">
        <v>47</v>
      </c>
      <c r="P18" s="29">
        <f>20+10+1</f>
        <v>31</v>
      </c>
      <c r="Q18" s="19">
        <f t="shared" si="1"/>
        <v>102</v>
      </c>
    </row>
    <row r="22" spans="1:17" ht="13.5" thickBot="1" x14ac:dyDescent="0.25">
      <c r="A22" s="31" t="s">
        <v>12</v>
      </c>
      <c r="B22" s="31"/>
      <c r="C22"/>
    </row>
    <row r="23" spans="1:17" ht="13.5" thickTop="1" x14ac:dyDescent="0.2">
      <c r="A23" t="s">
        <v>13</v>
      </c>
      <c r="B23">
        <v>20</v>
      </c>
    </row>
    <row r="24" spans="1:17" ht="12.75" x14ac:dyDescent="0.2">
      <c r="A24" t="s">
        <v>14</v>
      </c>
      <c r="B24">
        <v>10</v>
      </c>
    </row>
    <row r="25" spans="1:17" ht="12.75" x14ac:dyDescent="0.2">
      <c r="A25" t="s">
        <v>15</v>
      </c>
      <c r="B25">
        <v>5</v>
      </c>
    </row>
    <row r="26" spans="1:17" x14ac:dyDescent="0.15">
      <c r="A26" s="1" t="s">
        <v>72</v>
      </c>
      <c r="B26" s="24" t="s">
        <v>73</v>
      </c>
    </row>
  </sheetData>
  <mergeCells count="9">
    <mergeCell ref="O6:P6"/>
    <mergeCell ref="Q6:Q7"/>
    <mergeCell ref="A22:B22"/>
    <mergeCell ref="A6:D6"/>
    <mergeCell ref="E6:F6"/>
    <mergeCell ref="G6:H6"/>
    <mergeCell ref="I6:J6"/>
    <mergeCell ref="K6:L6"/>
    <mergeCell ref="M6:N6"/>
  </mergeCells>
  <pageMargins left="0.74803149606299213" right="0.39370078740157483" top="0.98425196850393704" bottom="0.78740157480314965" header="0.51181102362204722" footer="0.19685039370078741"/>
  <pageSetup paperSize="9" scale="53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5</vt:i4>
      </vt:variant>
    </vt:vector>
  </HeadingPairs>
  <TitlesOfParts>
    <vt:vector size="10" baseType="lpstr">
      <vt:lpstr>Category I.</vt:lpstr>
      <vt:lpstr>Category II. </vt:lpstr>
      <vt:lpstr>Category III.</vt:lpstr>
      <vt:lpstr>Category IV.</vt:lpstr>
      <vt:lpstr>House Cat</vt:lpstr>
      <vt:lpstr>'Category I.'!Nyomtatási_cím</vt:lpstr>
      <vt:lpstr>'Category II. '!Nyomtatási_cím</vt:lpstr>
      <vt:lpstr>'Category III.'!Nyomtatási_cím</vt:lpstr>
      <vt:lpstr>'Category IV.'!Nyomtatási_cím</vt:lpstr>
      <vt:lpstr>'House Cat'!Nyomtatási_cím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Tarsoly Anikó</dc:creator>
  <cp:lastModifiedBy>ANCSA</cp:lastModifiedBy>
  <cp:lastPrinted>2019-12-06T06:34:56Z</cp:lastPrinted>
  <dcterms:created xsi:type="dcterms:W3CDTF">2002-01-17T08:36:32Z</dcterms:created>
  <dcterms:modified xsi:type="dcterms:W3CDTF">2022-12-13T20:36:06Z</dcterms:modified>
</cp:coreProperties>
</file>